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3190B51-CA31-4238-9F19-A22266324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документов для ЮЛ" sheetId="8" r:id="rId1"/>
    <sheet name="Заявка на лизинг ЮЛ" sheetId="6" r:id="rId2"/>
    <sheet name=" Анкета ЮЛ" sheetId="3" r:id="rId3"/>
    <sheet name="Согласие на получение КО" sheetId="7" r:id="rId4"/>
    <sheet name="data" sheetId="4" state="hidden" r:id="rId5"/>
    <sheet name="deps" sheetId="5" state="hidden" r:id="rId6"/>
    <sheet name="Варианты ответов" sheetId="2" state="hidden" r:id="rId7"/>
  </sheets>
  <definedNames>
    <definedName name="_xlnm.Print_Area" localSheetId="2">' Анкета ЮЛ'!$A$1:$N$98</definedName>
    <definedName name="_xlnm.Print_Area" localSheetId="1">'Заявка на лизинг ЮЛ'!$A$1:$H$36</definedName>
    <definedName name="_xlnm.Print_Area" localSheetId="3">'Согласие на получение КО'!$A$1:$M$50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3" l="1"/>
  <c r="E58" i="3" l="1"/>
  <c r="V33" i="7" a="1"/>
  <c r="V33" i="7" s="1"/>
  <c r="A35" i="7" s="1"/>
  <c r="V34" i="7"/>
  <c r="F35" i="7" s="1"/>
  <c r="J35" i="7" s="1"/>
  <c r="V31" i="7" a="1"/>
  <c r="V31" i="7" s="1"/>
  <c r="H33" i="7" s="1"/>
  <c r="V30" i="7" a="1"/>
  <c r="V30" i="7" s="1"/>
  <c r="H32" i="7" s="1"/>
  <c r="V8" i="7" a="1"/>
  <c r="V8" i="7" s="1"/>
  <c r="H23" i="7" s="1"/>
  <c r="H24" i="7" s="1"/>
  <c r="V7" i="7" a="1"/>
  <c r="V7" i="7" s="1"/>
  <c r="G6" i="7" s="1"/>
  <c r="V6" i="7" a="1"/>
  <c r="V6" i="7" s="1"/>
  <c r="A6" i="7" s="1"/>
  <c r="V3" i="7" a="1"/>
  <c r="V3" i="7" s="1"/>
  <c r="A3" i="7" s="1"/>
  <c r="N83" i="3"/>
  <c r="F83" i="3"/>
  <c r="E63" i="3"/>
  <c r="H22" i="7" l="1"/>
  <c r="B38" i="7"/>
  <c r="J38" i="7"/>
  <c r="C25" i="4"/>
  <c r="C93" i="4" l="1"/>
  <c r="B25" i="4"/>
  <c r="C92" i="4" l="1"/>
  <c r="C91" i="4" l="1"/>
  <c r="C89" i="4"/>
  <c r="C87" i="4"/>
  <c r="C85" i="4"/>
  <c r="C90" i="4" l="1"/>
  <c r="B92" i="4"/>
  <c r="B91" i="4"/>
  <c r="B90" i="4"/>
  <c r="B89" i="4"/>
  <c r="C88" i="4"/>
  <c r="B88" i="4"/>
  <c r="B87" i="4"/>
  <c r="C86" i="4"/>
  <c r="B86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B72" i="4"/>
  <c r="C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B49" i="4"/>
  <c r="C49" i="4"/>
  <c r="C48" i="4"/>
  <c r="B48" i="4"/>
  <c r="C47" i="4"/>
  <c r="B47" i="4"/>
  <c r="C46" i="4"/>
  <c r="B46" i="4"/>
  <c r="C45" i="4"/>
  <c r="B45" i="4"/>
  <c r="C44" i="4"/>
  <c r="B44" i="4"/>
  <c r="C43" i="4"/>
  <c r="B43" i="4"/>
  <c r="B42" i="4"/>
  <c r="B1" i="5"/>
  <c r="C42" i="4" s="1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B28" i="4"/>
  <c r="C28" i="4"/>
  <c r="C27" i="4"/>
  <c r="B27" i="4"/>
  <c r="C26" i="4"/>
  <c r="B26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B9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<sst xmlns="http://schemas.openxmlformats.org/spreadsheetml/2006/main" count="393" uniqueCount="347">
  <si>
    <t>Слияние</t>
  </si>
  <si>
    <t>Разделение</t>
  </si>
  <si>
    <t>Выделение</t>
  </si>
  <si>
    <t>Преобразование</t>
  </si>
  <si>
    <t>Присоединение</t>
  </si>
  <si>
    <t>Наименование банка</t>
  </si>
  <si>
    <t>Управляющая организация (заполнить раздел "C")</t>
  </si>
  <si>
    <t>ИП - управляющий либо коммерческий представитель (заполнить разделы "A" и "B")</t>
  </si>
  <si>
    <t>Физическое лицо (заполнить только раздел "B")</t>
  </si>
  <si>
    <t>Физическое лицо (заполнить только раздел "А")</t>
  </si>
  <si>
    <t>Индивидуальным предприниматель (заполнить разделы "A" и "B")</t>
  </si>
  <si>
    <t>Организация (заполнить раздел "В")</t>
  </si>
  <si>
    <t>Дата</t>
  </si>
  <si>
    <t>да</t>
  </si>
  <si>
    <t>нет</t>
  </si>
  <si>
    <t>Вопрос про просрочки исключила, так как мы все равно проверяем КИ</t>
  </si>
  <si>
    <t>Вопрос про Альфа-банк исключила, так как клиент все равно заполняет в каких юанках обслуживается</t>
  </si>
  <si>
    <t>AB</t>
  </si>
  <si>
    <t>BM</t>
  </si>
  <si>
    <t>HB</t>
  </si>
  <si>
    <t>KH</t>
  </si>
  <si>
    <t>MP</t>
  </si>
  <si>
    <t>MC</t>
  </si>
  <si>
    <t>KB</t>
  </si>
  <si>
    <t>PP</t>
  </si>
  <si>
    <t>Паспорт гражданина РБ</t>
  </si>
  <si>
    <t>Вид на жительство</t>
  </si>
  <si>
    <t>Удостоверение беженца</t>
  </si>
  <si>
    <t>Паспорт гражданина ин.гос.</t>
  </si>
  <si>
    <t>улица</t>
  </si>
  <si>
    <t>пер.</t>
  </si>
  <si>
    <t>пр.</t>
  </si>
  <si>
    <t>б-р</t>
  </si>
  <si>
    <t xml:space="preserve">тупик </t>
  </si>
  <si>
    <t>тракт</t>
  </si>
  <si>
    <t>Наименование организации</t>
  </si>
  <si>
    <t>MI</t>
  </si>
  <si>
    <t>1.1.1.</t>
  </si>
  <si>
    <t>1.1.3.</t>
  </si>
  <si>
    <t>1.4.2.</t>
  </si>
  <si>
    <t>1.4.1.</t>
  </si>
  <si>
    <t>1.4.3.</t>
  </si>
  <si>
    <t>1.2.1.</t>
  </si>
  <si>
    <t>1.3.3.</t>
  </si>
  <si>
    <t>1.3.4.</t>
  </si>
  <si>
    <t>1.3.7.</t>
  </si>
  <si>
    <t>1.2.5.</t>
  </si>
  <si>
    <t>1.2.4.</t>
  </si>
  <si>
    <t>1.2.2.</t>
  </si>
  <si>
    <t>1.2.3.</t>
  </si>
  <si>
    <t>1.2.6.</t>
  </si>
  <si>
    <t>1.2.8.</t>
  </si>
  <si>
    <t>1.3.2.</t>
  </si>
  <si>
    <t>1.3.6.</t>
  </si>
  <si>
    <t>1.3.5.</t>
  </si>
  <si>
    <t>3.1.1.</t>
  </si>
  <si>
    <t>3.2.2.</t>
  </si>
  <si>
    <t>3.2.1.</t>
  </si>
  <si>
    <t>3.2.3.</t>
  </si>
  <si>
    <t>4.2.2.2.</t>
  </si>
  <si>
    <t>4.2.2.3.</t>
  </si>
  <si>
    <t>4.2.2.4.</t>
  </si>
  <si>
    <t>4.2.2.7.</t>
  </si>
  <si>
    <t>4.2.2.6</t>
  </si>
  <si>
    <t>4.2.2.10</t>
  </si>
  <si>
    <t>4.2.2.11</t>
  </si>
  <si>
    <t>4.2.2.12</t>
  </si>
  <si>
    <t>4.2.2.13</t>
  </si>
  <si>
    <t>4.2.2.15</t>
  </si>
  <si>
    <t>4.2.2.16</t>
  </si>
  <si>
    <t>4.2.2.18</t>
  </si>
  <si>
    <t>4.2.2.17</t>
  </si>
  <si>
    <t>4.2.2.19</t>
  </si>
  <si>
    <t>4.2.2.9.</t>
  </si>
  <si>
    <t>4.2.2.8.</t>
  </si>
  <si>
    <t>4.2.3.3.</t>
  </si>
  <si>
    <t>4.2.3.2.</t>
  </si>
  <si>
    <t>4.2.3.6.</t>
  </si>
  <si>
    <t>4.2.3.4.</t>
  </si>
  <si>
    <t>4.2.3.5.</t>
  </si>
  <si>
    <t>4.2.3.12</t>
  </si>
  <si>
    <t>4.2.3.11</t>
  </si>
  <si>
    <t>4.3.1.1.1.</t>
  </si>
  <si>
    <t>4.3.1.1.2.</t>
  </si>
  <si>
    <t>4.3.1.1.3.</t>
  </si>
  <si>
    <t>4.3.1.1.4.</t>
  </si>
  <si>
    <t>4.3.1.1.5</t>
  </si>
  <si>
    <t>4.3.1.2.1.</t>
  </si>
  <si>
    <t>4.3.1.2.2.</t>
  </si>
  <si>
    <t>4.3.1.3.1.</t>
  </si>
  <si>
    <t>4.3.1.3.2.</t>
  </si>
  <si>
    <t>4.3.1.3.3.</t>
  </si>
  <si>
    <t>4.3.1.3.4.</t>
  </si>
  <si>
    <t>4.3.1.4.2.</t>
  </si>
  <si>
    <t>4.3.1.4.3.</t>
  </si>
  <si>
    <t>4.3.1.4.4.</t>
  </si>
  <si>
    <t>4.3.1.4.5.</t>
  </si>
  <si>
    <t>4.3.1.4.6.</t>
  </si>
  <si>
    <t>5.2.1.2.</t>
  </si>
  <si>
    <t>5.2.1.3.</t>
  </si>
  <si>
    <t>5.2.1.4.</t>
  </si>
  <si>
    <t>5.2.1.5.</t>
  </si>
  <si>
    <t>5.2.1.6.</t>
  </si>
  <si>
    <t>5.2.1.7.</t>
  </si>
  <si>
    <t>5.2.1.9.</t>
  </si>
  <si>
    <t>5.2.1.8.</t>
  </si>
  <si>
    <t>5.2.1.10.</t>
  </si>
  <si>
    <t>5.2.1.11</t>
  </si>
  <si>
    <t>5.2.1.12</t>
  </si>
  <si>
    <t>5.2.1.15</t>
  </si>
  <si>
    <t>5.2.1.14.</t>
  </si>
  <si>
    <t>5.2.2.</t>
  </si>
  <si>
    <t>1.2.7.</t>
  </si>
  <si>
    <t>4.2.3.1.</t>
  </si>
  <si>
    <t>4.3.1.4.1.</t>
  </si>
  <si>
    <t>5.2.1.19.</t>
  </si>
  <si>
    <t>7.1.</t>
  </si>
  <si>
    <t>7.2.</t>
  </si>
  <si>
    <t>8.1.</t>
  </si>
  <si>
    <t>8.2.</t>
  </si>
  <si>
    <t>8.9.</t>
  </si>
  <si>
    <t>8.10.</t>
  </si>
  <si>
    <t>8.11.</t>
  </si>
  <si>
    <t>8.12.</t>
  </si>
  <si>
    <t>Вопрос</t>
  </si>
  <si>
    <t>Содержание вопроса</t>
  </si>
  <si>
    <t>Ответ</t>
  </si>
  <si>
    <t>8.13.</t>
  </si>
  <si>
    <t>8.14.</t>
  </si>
  <si>
    <t>4.2.3.7.</t>
  </si>
  <si>
    <t>3.4.1.</t>
  </si>
  <si>
    <t>11.1.</t>
  </si>
  <si>
    <t>УНП</t>
  </si>
  <si>
    <t>(подпись)</t>
  </si>
  <si>
    <t>Необходимо заполнить все строки Анкеты. 
Если информация отсутствует, в графе указывается “Нет”.</t>
  </si>
  <si>
    <t>1. ОБЩАЯ ИНФОРМАЦИЯ</t>
  </si>
  <si>
    <t>Телефон</t>
  </si>
  <si>
    <t>Е-mail</t>
  </si>
  <si>
    <t>ФИО</t>
  </si>
  <si>
    <t xml:space="preserve">Телефон  </t>
  </si>
  <si>
    <t>Адрес в сети Интернет</t>
  </si>
  <si>
    <t>Полное наименование</t>
  </si>
  <si>
    <t>код по ОКЭД</t>
  </si>
  <si>
    <t>Адрес банка</t>
  </si>
  <si>
    <t>Код банка</t>
  </si>
  <si>
    <t>№ счета</t>
  </si>
  <si>
    <t>2. СВЕДЕНИЯ О ДОЛЖНОСТНЫХ ЛИЦАХ ОРГАНИЗАЦИИ/УЧРЕДИТЕЛЯХ</t>
  </si>
  <si>
    <t xml:space="preserve">Статус </t>
  </si>
  <si>
    <t>Полное наименование / ФИО физического лица (полностью)</t>
  </si>
  <si>
    <t>Доля участника в уставном фонде (%)/ количество акций (шт.)</t>
  </si>
  <si>
    <t xml:space="preserve"> (заполнить информацию)</t>
  </si>
  <si>
    <t>Наименование должности</t>
  </si>
  <si>
    <t>ФИО Руководителя</t>
  </si>
  <si>
    <t>Управляющи - ИП</t>
  </si>
  <si>
    <t>3. ФИНАНСОВЫЙ БЛОК</t>
  </si>
  <si>
    <t>Дебитор</t>
  </si>
  <si>
    <t>Является ли просроченной</t>
  </si>
  <si>
    <t>Сумма задолженности, BYN</t>
  </si>
  <si>
    <t>Планируемая дата погашения</t>
  </si>
  <si>
    <t>Кредитор</t>
  </si>
  <si>
    <t>ИТОГО</t>
  </si>
  <si>
    <t>АКТИВЫ</t>
  </si>
  <si>
    <t>ПАССИВЫ</t>
  </si>
  <si>
    <t>Долгосрочные  активы</t>
  </si>
  <si>
    <t>Краткосрочные активы</t>
  </si>
  <si>
    <t>Собственный капитал</t>
  </si>
  <si>
    <t>Долгосрочные обязательства</t>
  </si>
  <si>
    <t>Краткосрочные обязательсва</t>
  </si>
  <si>
    <t>(Основные  средства,  Нематериальные  активы, 
Долгосрочная дебиторская задолженность и
прочее долгосрочные  активы)</t>
  </si>
  <si>
    <t>(Денежные средства и их эквиваленты, Дебиторская задолженность и товары отгруженные, Готовая продукция, товары, сырье и прочие краткосрочные активы)</t>
  </si>
  <si>
    <t>(Уставный капитал, Прибыль/убыток)</t>
  </si>
  <si>
    <t>1.</t>
  </si>
  <si>
    <t>2.</t>
  </si>
  <si>
    <t>3.</t>
  </si>
  <si>
    <t>4.</t>
  </si>
  <si>
    <t>5.</t>
  </si>
  <si>
    <t>Наличие ареста денежных средств на текущих (расчетных) банковских счетах, в том числе счетах банковских вкладов (депозитов), и/или приостановления операций по текущим (расчетным) банковским счетам, и/или ареста на имущество Лизингополучателя</t>
  </si>
  <si>
    <t xml:space="preserve">Наличие информации о вступившего в законную силу решения суда о привлечении руководителей, собственников имущества, акционеров, участников Лизингополучателя к уголовной ответственности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имущества. </t>
  </si>
  <si>
    <t xml:space="preserve">Наличие информации о приостановлении, прекращении действия, аннулировании (отзыве) специальных разрешений (лицензий) на осуществление деятельности, определенной в качестве основной в целях формирования сводных статистических данных (информации) органами государственной статистики на основе общегосударственного классификатора РБ, за исключением случаев, если действие специального разрешения (лицензии) прекращено по инициативе Лизингополучателя. </t>
  </si>
  <si>
    <t>Запущен ли процесс по  смене собственника, участников (акционеров), руководителей Лизингополучателей, реорганизация.</t>
  </si>
  <si>
    <t>Дата заполнения анкеты</t>
  </si>
  <si>
    <t xml:space="preserve">(наименование должности руководителя)      </t>
  </si>
  <si>
    <t>(расшифровка)</t>
  </si>
  <si>
    <t>м.п.</t>
  </si>
  <si>
    <t>форма реорганизации</t>
  </si>
  <si>
    <t xml:space="preserve">прежнее полное наименование </t>
  </si>
  <si>
    <t>слияние</t>
  </si>
  <si>
    <t>разделение</t>
  </si>
  <si>
    <t>выделение</t>
  </si>
  <si>
    <t>преобразование</t>
  </si>
  <si>
    <t>присоединение</t>
  </si>
  <si>
    <t>2.1. Перечень учредителей, бенефициарных владельцев</t>
  </si>
  <si>
    <t>участник</t>
  </si>
  <si>
    <t>акционер</t>
  </si>
  <si>
    <t>бенефициарный владелец</t>
  </si>
  <si>
    <t>учредитель</t>
  </si>
  <si>
    <t>Местонахождение / 
адрес регистрации</t>
  </si>
  <si>
    <t xml:space="preserve">ФИО главного бухгалтера </t>
  </si>
  <si>
    <t>с НДС</t>
  </si>
  <si>
    <t>без НДС</t>
  </si>
  <si>
    <t>упрощенная</t>
  </si>
  <si>
    <t>общая</t>
  </si>
  <si>
    <t>3.1. Сумма денежных средств, полученная на счета в банках за последние 6 месяцев, BYN</t>
  </si>
  <si>
    <t>3.2. Система налогообложения</t>
  </si>
  <si>
    <t>3.3. Порядок работы с НДС</t>
  </si>
  <si>
    <t>3.4. Расшифровка дебиторской и кредиторской задолженности на первое число текущего месяца</t>
  </si>
  <si>
    <t xml:space="preserve">2.2. Являются ли учредители (участники), имеющие долю в уставном фонде более 25 процентов, собственники или бенефициарные владельцы учредителями (участниками) других организаций с долей в уставном фонде более 25 процентов, собственниками или руководителями других организаций (с представлением сведений об этих организациях) </t>
  </si>
  <si>
    <t>2.3. Сведения о руководителе/главном бухгалтере</t>
  </si>
  <si>
    <t>Сумма, BYN</t>
  </si>
  <si>
    <t>г.</t>
  </si>
  <si>
    <t>__________________________</t>
  </si>
  <si>
    <t>(Долгосрочные кредиты, займы и прочие обязательства)</t>
  </si>
  <si>
    <t>(Расчеты с поставщиками, подрядчиками, авансы полученные,  Краткосрочная кредиторская задолженность (по налогам и сборам, по оплате труда, по соц. страхованию и пр.), Краткосрочные кредиты, займы и прочие обязательства)</t>
  </si>
  <si>
    <t>Справочно: Итого(Активы) = Итого (Пассивы)</t>
  </si>
  <si>
    <t>4. АДМИНИСТРАТИВНЫЙ БЛОК</t>
  </si>
  <si>
    <t>3.5. Дополнительные  финансовые сведения о  деятельности организации</t>
  </si>
  <si>
    <t>ДА</t>
  </si>
  <si>
    <t>НЕТ</t>
  </si>
  <si>
    <t>ЧАСТИЧНО</t>
  </si>
  <si>
    <t>Заполните раздел 3.5 и 3.6, если организация работает по упрощенной системе налогообложения или 
не предоставляет квартальную фин. отчетность</t>
  </si>
  <si>
    <t xml:space="preserve">г. </t>
  </si>
  <si>
    <t>/</t>
  </si>
  <si>
    <t xml:space="preserve">                ЗАЯВКА НА ЛИЗИНГ 
</t>
  </si>
  <si>
    <t>№</t>
  </si>
  <si>
    <t>Количество</t>
  </si>
  <si>
    <t>Стоимость</t>
  </si>
  <si>
    <t>Наименование продавца (если продавец ФЛ - ФИО)</t>
  </si>
  <si>
    <t>Номер телефона продавца</t>
  </si>
  <si>
    <t>Наименование Лизингополучателя</t>
  </si>
  <si>
    <t>Номер телефона контактного лица</t>
  </si>
  <si>
    <t>Срок лизинга, мес.</t>
  </si>
  <si>
    <t xml:space="preserve">Размер аванса, % </t>
  </si>
  <si>
    <t xml:space="preserve">Выкупная стоимость, % </t>
  </si>
  <si>
    <t xml:space="preserve">Наименование предмета лизинга, год  выпуска </t>
  </si>
  <si>
    <t>Валюта</t>
  </si>
  <si>
    <t>от</t>
  </si>
  <si>
    <t>Доллар США</t>
  </si>
  <si>
    <t>Белорусский рубль</t>
  </si>
  <si>
    <t>Российский рубль</t>
  </si>
  <si>
    <t>Евро</t>
  </si>
  <si>
    <t>Китайский Юань</t>
  </si>
  <si>
    <t>от 0 до 25%</t>
  </si>
  <si>
    <t>не более 40%</t>
  </si>
  <si>
    <t>Иное</t>
  </si>
  <si>
    <t>Интернет</t>
  </si>
  <si>
    <t>Рекомендация</t>
  </si>
  <si>
    <t>Повторный клиент</t>
  </si>
  <si>
    <t>Автоцентр</t>
  </si>
  <si>
    <t>Цель использования предмета лизинга</t>
  </si>
  <si>
    <t>Такси</t>
  </si>
  <si>
    <t>Служебное использование</t>
  </si>
  <si>
    <t>Каршеринг</t>
  </si>
  <si>
    <t>Аренда</t>
  </si>
  <si>
    <t>В основной деятельности</t>
  </si>
  <si>
    <t>(должность)</t>
  </si>
  <si>
    <t>(полное наименование юридического лица, иностранной организации, не являющейся юридическим лицом)</t>
  </si>
  <si>
    <t>(далее – Субъект кредитной истории) в лице</t>
  </si>
  <si>
    <t>(должность, фамилия, собственное имя, отчество (если таковое имеется)</t>
  </si>
  <si>
    <t>действующего на основании</t>
  </si>
  <si>
    <t>Устава</t>
  </si>
  <si>
    <t xml:space="preserve">выражает согласие ООО «Активлизинг», (далее – Пользователь кредитной истории) на предоставление ему Национальным банком Республики Беларусь кредитного отчета Субъекта кредитной истории для оценки финансовой устойчивости (стабильности) и деловой репутации Субъекта кредитной истории до заключения договора финансовой аренды (лизинга).  </t>
  </si>
  <si>
    <t>Субъект кредитной истории*</t>
  </si>
  <si>
    <t>Действующее</t>
  </si>
  <si>
    <t>Прежние</t>
  </si>
  <si>
    <t>Регистрационный номер в Едином государственном регистре юридических лиц и индивидуальных предпринимателей (для юридического лица Республики Беларусь)</t>
  </si>
  <si>
    <t>Х</t>
  </si>
  <si>
    <t>Учетный номер плательщика</t>
  </si>
  <si>
    <t>Сведения из документа, подтверждающего статус иностранного юридического лица и иностранной организации, не являющейся юридическим лицом по иностранному праву:</t>
  </si>
  <si>
    <t>(юридическим лицом Республики Беларусь не заполняется):</t>
  </si>
  <si>
    <t xml:space="preserve">дата создания (регистрации) </t>
  </si>
  <si>
    <t>номер создания (регистрации)</t>
  </si>
  <si>
    <t>страна места нахождения (регистрации)</t>
  </si>
  <si>
    <t>Сведения о реорганизации:</t>
  </si>
  <si>
    <t xml:space="preserve">форма реорганизации (слияние, разделение, преобразование, присоединение) (нужное подчеркнуть) </t>
  </si>
  <si>
    <t xml:space="preserve">дата реорганизации </t>
  </si>
  <si>
    <t>полное наименование реорганизованного(ых) юридического(их) лица (лиц)</t>
  </si>
  <si>
    <t>регистрационный номер в Едином государственном регистре юридических лиц и индивидуальных предпринимателей</t>
  </si>
  <si>
    <t>учетный номер плательщика</t>
  </si>
  <si>
    <t>За Субъекта кредитной истории</t>
  </si>
  <si>
    <t>(инициалы, фамилия)</t>
  </si>
  <si>
    <t>М.П.**</t>
  </si>
  <si>
    <t>Отметка лица, в присутствии которого оформлено согласие:</t>
  </si>
  <si>
    <t>*Если сведения о субъекте кредитной истории отсутствуют, в графе делается пометка ” – “.</t>
  </si>
  <si>
    <t>**Субъект кредитной истории вправе проставить печать.</t>
  </si>
  <si>
    <t>СОГЛАСИЕ</t>
  </si>
  <si>
    <t>(для юридического лица Республики Беларусь, возникшего в результате реорганизации одного или нескольких юридических лиц)</t>
  </si>
  <si>
    <t xml:space="preserve"> на предоставление кредитного отчета</t>
  </si>
  <si>
    <t xml:space="preserve"> 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 </t>
  </si>
  <si>
    <t>Контактное лицо лизингополучателя</t>
  </si>
  <si>
    <t>Проверьте правильность заполнения информации!
При необходимости - скорректируйте данные</t>
  </si>
  <si>
    <t>АНКЕТА КЛИЕНТА</t>
  </si>
  <si>
    <t>Заявка на лизинг</t>
  </si>
  <si>
    <t>Анкета клиента юридического лица</t>
  </si>
  <si>
    <t>Согласие на предоставление кредитного отчета</t>
  </si>
  <si>
    <t>Копии учредительных документов организации *</t>
  </si>
  <si>
    <t>5.1. Копия Устава организации (с изменениями и дополнениями при их наличии)</t>
  </si>
  <si>
    <t>5.2. Копия свидетельства о государственной регистрации</t>
  </si>
  <si>
    <t>5.3. Копия уведомления об изменении юридического адреса</t>
  </si>
  <si>
    <t xml:space="preserve">6. </t>
  </si>
  <si>
    <t>Вид на жительство, выданный Республикой Беларусь:</t>
  </si>
  <si>
    <t>ID карта гражданина Республики Беларусь: копия обеих сторон.</t>
  </si>
  <si>
    <t>Биометрический вид на жительство: копия обеих сторон.</t>
  </si>
  <si>
    <t xml:space="preserve">6.1. Паспорт: </t>
  </si>
  <si>
    <t>*Допускается предоставление не заверенных копий документов</t>
  </si>
  <si>
    <t>6.2.  Копия решения учредителей о назначении органа управления (директора/управляющего)</t>
  </si>
  <si>
    <t xml:space="preserve">Копия налоговой декларации на последнюю квартальную дату </t>
  </si>
  <si>
    <t xml:space="preserve"> Финансовая отчетность*</t>
  </si>
  <si>
    <t>4.1. для юридических  лиц с общей системой налогообложения:</t>
  </si>
  <si>
    <t>4.2. для юридических  лиц с упрощенной системой налогообложения: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</si>
  <si>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</si>
  <si>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>Копия бухгалтерской отчетности на последнюю квартальную дату 
(Приложение 1 и 2)</t>
  </si>
  <si>
    <t>6.3. Копия приказа о назначении директора / 
Свидетельство о регистрации Индивидуального предпринимателя</t>
  </si>
  <si>
    <t>6.4. Копия трудового контракта (договора) с директором/
Договор о передаче полномочий управления индивидуальному предпринимателю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</si>
  <si>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</si>
  <si>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 xml:space="preserve">Валюта договора лизинга </t>
  </si>
  <si>
    <t>Сумма расходов (без учета налогов) за последний  отчетный  период (сопоставимый с периодом по  предоставленным налоговым декларациям), BYN</t>
  </si>
  <si>
    <t xml:space="preserve">3.6. Состояние активов и пассивов организации на последнюю отчетную  дату                </t>
  </si>
  <si>
    <t xml:space="preserve">Личный номер паспорта/
УНП для юр. лиц </t>
  </si>
  <si>
    <t>Личный номер паспорта/
УНП для юр. лиц</t>
  </si>
  <si>
    <t>1.1. Полное юридическое наименование клиента</t>
  </si>
  <si>
    <t>Наименование организации, осуществляющей управление бух.учетом</t>
  </si>
  <si>
    <t>Доля участника в уставном фонде (%)/количество акций (шт.)</t>
  </si>
  <si>
    <t>Банк</t>
  </si>
  <si>
    <t>Коммерческая организация</t>
  </si>
  <si>
    <t>Некоммерческая организация</t>
  </si>
  <si>
    <t>Местный исполнительный и распорядительный орган</t>
  </si>
  <si>
    <t>Небанковская финансовая организация</t>
  </si>
  <si>
    <t>Республиканский орган государственного управления</t>
  </si>
  <si>
    <r>
      <t xml:space="preserve">(указываются контрагенты, с задолженностью </t>
    </r>
    <r>
      <rPr>
        <b/>
        <sz val="11"/>
        <color theme="0"/>
        <rFont val="Times New Roman"/>
        <family val="1"/>
        <charset val="204"/>
      </rPr>
      <t>более 15 000 руб.</t>
    </r>
    <r>
      <rPr>
        <sz val="11"/>
        <color theme="0"/>
        <rFont val="Times New Roman"/>
        <family val="1"/>
        <charset val="204"/>
      </rPr>
      <t>, в т.ч. займы,</t>
    </r>
    <r>
      <rPr>
        <b/>
        <sz val="11"/>
        <color theme="0"/>
        <rFont val="Times New Roman"/>
        <family val="1"/>
        <charset val="204"/>
      </rPr>
      <t xml:space="preserve"> остальные приводятся как прочие</t>
    </r>
    <r>
      <rPr>
        <sz val="11"/>
        <color theme="0"/>
        <rFont val="Times New Roman"/>
        <family val="1"/>
        <charset val="204"/>
      </rPr>
      <t>)</t>
    </r>
  </si>
  <si>
    <t>дата</t>
  </si>
  <si>
    <t>прежнее УНП</t>
  </si>
  <si>
    <t>1.2. Тип организации</t>
  </si>
  <si>
    <t>1.3. УНП</t>
  </si>
  <si>
    <t>1.4. Дата регистрации</t>
  </si>
  <si>
    <t>1.5. Наименование органа,
осуществившего регистрацию</t>
  </si>
  <si>
    <t>1.6. Сведения о реорганизации
 (при наличии заполнить даннные)</t>
  </si>
  <si>
    <t xml:space="preserve">1.7. Основные виды деятельности предприятия </t>
  </si>
  <si>
    <t>1.8. Адрес регистрации
 (юридический адрес)</t>
  </si>
  <si>
    <t>1.9. Почтовый адрес (фактический адрес)</t>
  </si>
  <si>
    <t>1.10. Банковские реквизиты текущего  расчетного счета  в BYN</t>
  </si>
  <si>
    <t>1.11. Контакты</t>
  </si>
  <si>
    <t>1.12. Контакты для срочной связи с лизинговой компанией (в т.ч. для обмена информацией по сделке)</t>
  </si>
  <si>
    <t>Лизингополучатель подтверждает, что вся выше приведенная информация является подлинной, соответствует истинным фактам и выражает согласие на проведение дальнейшего анализа предприятия. 
Лизингополучатель подтверждает, что ознакомился и полностью согласен с Общими условиями договора финансовой аренды (лизинга), размещенными на официальном сайт Лизингодателя в сети Интернет (alizing.by) в разделе «Документы».</t>
  </si>
  <si>
    <r>
      <t xml:space="preserve">Местонахождение предмета лизинга у </t>
    </r>
    <r>
      <rPr>
        <b/>
        <sz val="12"/>
        <color theme="3"/>
        <rFont val="Times New Roman"/>
        <family val="1"/>
        <charset val="204"/>
      </rPr>
      <t>ЛИЗИНГОПОЛУЧАТЕЛЯ</t>
    </r>
    <r>
      <rPr>
        <sz val="12"/>
        <color theme="1"/>
        <rFont val="Times New Roman"/>
        <family val="1"/>
        <charset val="204"/>
      </rPr>
      <t xml:space="preserve"> (Адрес)</t>
    </r>
  </si>
  <si>
    <t>Иные документы по усмотрению Лизингодателя, необходимые для рассмотрения вопроса для финансирования лизингового проекта.</t>
  </si>
  <si>
    <t>Перечень документов для юридических лиц, 
необходимых для рассмотрения вопроса о заключении договора лизинга</t>
  </si>
  <si>
    <t>Копия документов, подтверждающих полномочия руководителя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</si>
</sst>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theme="3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2" fillId="0" borderId="0"/>
  </cellStyleXfs>
  <cellXfs count="349">
    <xf numFmtId="0" fontId="0" fillId="0" borderId="0" xfId="0"/>
    <xf numFmtId="0" fontId="1" fillId="2" borderId="1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49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49" fontId="0" fillId="6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14" fontId="0" fillId="0" borderId="0" xfId="0" applyNumberFormat="1"/>
    <xf numFmtId="2" fontId="0" fillId="0" borderId="0" xfId="0" applyNumberFormat="1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15" fillId="2" borderId="0" xfId="0" applyFont="1" applyFill="1" applyAlignment="1">
      <alignment vertical="top" wrapText="1"/>
    </xf>
    <xf numFmtId="0" fontId="17" fillId="0" borderId="0" xfId="0" applyFont="1"/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vertical="center" wrapText="1"/>
    </xf>
    <xf numFmtId="0" fontId="18" fillId="2" borderId="9" xfId="0" applyFont="1" applyFill="1" applyBorder="1" applyAlignment="1">
      <alignment vertical="center"/>
    </xf>
    <xf numFmtId="0" fontId="18" fillId="2" borderId="9" xfId="0" applyFont="1" applyFill="1" applyBorder="1"/>
    <xf numFmtId="0" fontId="18" fillId="2" borderId="9" xfId="0" applyFont="1" applyFill="1" applyBorder="1" applyAlignment="1">
      <alignment vertical="center" wrapText="1"/>
    </xf>
    <xf numFmtId="0" fontId="21" fillId="2" borderId="0" xfId="0" applyFont="1" applyFill="1"/>
    <xf numFmtId="0" fontId="18" fillId="0" borderId="26" xfId="0" applyFont="1" applyBorder="1" applyAlignment="1">
      <alignment horizontal="center" vertical="center"/>
    </xf>
    <xf numFmtId="0" fontId="18" fillId="0" borderId="26" xfId="0" applyFont="1" applyBorder="1"/>
    <xf numFmtId="0" fontId="18" fillId="0" borderId="26" xfId="0" applyFont="1" applyBorder="1" applyAlignment="1">
      <alignment vertical="center" wrapText="1"/>
    </xf>
    <xf numFmtId="0" fontId="15" fillId="2" borderId="0" xfId="0" applyFont="1" applyFill="1" applyAlignment="1">
      <alignment horizontal="right" wrapText="1"/>
    </xf>
    <xf numFmtId="0" fontId="15" fillId="2" borderId="9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23" fillId="0" borderId="0" xfId="2" applyFont="1"/>
    <xf numFmtId="0" fontId="7" fillId="2" borderId="9" xfId="0" applyFont="1" applyFill="1" applyBorder="1"/>
    <xf numFmtId="0" fontId="23" fillId="0" borderId="0" xfId="2" applyFont="1" applyAlignment="1">
      <alignment vertical="top"/>
    </xf>
    <xf numFmtId="0" fontId="24" fillId="2" borderId="0" xfId="2" applyFont="1" applyFill="1" applyAlignment="1">
      <alignment vertical="top"/>
    </xf>
    <xf numFmtId="0" fontId="7" fillId="4" borderId="0" xfId="0" applyFont="1" applyFill="1"/>
    <xf numFmtId="0" fontId="27" fillId="4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14" fontId="7" fillId="0" borderId="0" xfId="0" applyNumberFormat="1" applyFont="1"/>
    <xf numFmtId="14" fontId="16" fillId="2" borderId="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30" fillId="7" borderId="0" xfId="0" applyFont="1" applyFill="1"/>
    <xf numFmtId="0" fontId="12" fillId="0" borderId="4" xfId="0" applyFont="1" applyBorder="1" applyAlignment="1">
      <alignment vertical="center" wrapText="1"/>
    </xf>
    <xf numFmtId="0" fontId="33" fillId="0" borderId="1" xfId="0" applyFont="1" applyBorder="1"/>
    <xf numFmtId="0" fontId="3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32" fillId="2" borderId="0" xfId="0" applyFont="1" applyFill="1"/>
    <xf numFmtId="164" fontId="10" fillId="2" borderId="9" xfId="0" applyNumberFormat="1" applyFont="1" applyFill="1" applyBorder="1"/>
    <xf numFmtId="0" fontId="34" fillId="2" borderId="37" xfId="0" applyFont="1" applyFill="1" applyBorder="1" applyAlignment="1">
      <alignment horizontal="center"/>
    </xf>
    <xf numFmtId="0" fontId="32" fillId="2" borderId="34" xfId="0" applyFont="1" applyFill="1" applyBorder="1" applyAlignment="1">
      <alignment horizontal="center"/>
    </xf>
    <xf numFmtId="0" fontId="3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7" fillId="0" borderId="1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2" fillId="2" borderId="9" xfId="0" applyFont="1" applyFill="1" applyBorder="1"/>
    <xf numFmtId="0" fontId="9" fillId="0" borderId="1" xfId="0" applyFont="1" applyBorder="1" applyAlignment="1">
      <alignment horizontal="left" vertical="center" wrapText="1"/>
    </xf>
    <xf numFmtId="0" fontId="38" fillId="9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0" fontId="40" fillId="9" borderId="0" xfId="0" applyFont="1" applyFill="1" applyAlignment="1">
      <alignment vertical="center" wrapText="1"/>
    </xf>
    <xf numFmtId="0" fontId="9" fillId="10" borderId="1" xfId="0" applyFont="1" applyFill="1" applyBorder="1" applyAlignment="1">
      <alignment horizontal="left" vertical="top" wrapText="1"/>
    </xf>
    <xf numFmtId="0" fontId="9" fillId="10" borderId="33" xfId="0" applyFont="1" applyFill="1" applyBorder="1" applyAlignment="1">
      <alignment horizontal="left" vertical="top" wrapText="1"/>
    </xf>
    <xf numFmtId="0" fontId="9" fillId="10" borderId="29" xfId="0" applyFont="1" applyFill="1" applyBorder="1" applyAlignment="1">
      <alignment horizontal="left" vertical="top" wrapText="1"/>
    </xf>
    <xf numFmtId="0" fontId="9" fillId="10" borderId="25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right"/>
    </xf>
    <xf numFmtId="14" fontId="9" fillId="0" borderId="4" xfId="0" applyNumberFormat="1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8" fillId="9" borderId="0" xfId="0" applyFont="1" applyFill="1" applyAlignment="1">
      <alignment horizontal="center" wrapText="1"/>
    </xf>
    <xf numFmtId="0" fontId="21" fillId="2" borderId="0" xfId="0" applyFont="1" applyFill="1" applyAlignment="1">
      <alignment vertical="top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8" fillId="2" borderId="11" xfId="0" applyFont="1" applyFill="1" applyBorder="1"/>
    <xf numFmtId="0" fontId="18" fillId="2" borderId="0" xfId="0" applyFont="1" applyFill="1"/>
    <xf numFmtId="0" fontId="18" fillId="2" borderId="12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18" fillId="2" borderId="11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0" fontId="18" fillId="2" borderId="12" xfId="0" applyFont="1" applyFill="1" applyBorder="1" applyAlignment="1">
      <alignment wrapText="1"/>
    </xf>
    <xf numFmtId="0" fontId="19" fillId="2" borderId="11" xfId="0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9" fillId="2" borderId="12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8" xfId="0" applyFont="1" applyFill="1" applyBorder="1"/>
    <xf numFmtId="0" fontId="18" fillId="2" borderId="9" xfId="0" applyFont="1" applyFill="1" applyBorder="1"/>
    <xf numFmtId="0" fontId="18" fillId="2" borderId="10" xfId="0" applyFont="1" applyFill="1" applyBorder="1"/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7" fillId="0" borderId="38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29" fillId="0" borderId="1" xfId="1" applyFont="1" applyBorder="1" applyAlignment="1"/>
    <xf numFmtId="0" fontId="29" fillId="0" borderId="14" xfId="1" applyFont="1" applyBorder="1" applyAlignment="1"/>
    <xf numFmtId="0" fontId="18" fillId="2" borderId="8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0" fontId="18" fillId="2" borderId="10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28" fillId="2" borderId="12" xfId="0" applyFont="1" applyFill="1" applyBorder="1" applyAlignment="1">
      <alignment wrapText="1"/>
    </xf>
    <xf numFmtId="0" fontId="28" fillId="2" borderId="0" xfId="0" applyFont="1" applyFill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8" fillId="9" borderId="39" xfId="0" applyFont="1" applyFill="1" applyBorder="1" applyAlignment="1">
      <alignment horizontal="center" vertical="center" wrapText="1"/>
    </xf>
    <xf numFmtId="0" fontId="38" fillId="9" borderId="31" xfId="0" applyFont="1" applyFill="1" applyBorder="1" applyAlignment="1">
      <alignment horizontal="center" vertical="center" wrapText="1"/>
    </xf>
    <xf numFmtId="0" fontId="38" fillId="9" borderId="29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8" fillId="9" borderId="3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/>
    </xf>
    <xf numFmtId="0" fontId="19" fillId="0" borderId="2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38" fillId="9" borderId="32" xfId="0" applyFont="1" applyFill="1" applyBorder="1" applyAlignment="1">
      <alignment horizontal="center" vertical="center" wrapText="1"/>
    </xf>
    <xf numFmtId="0" fontId="38" fillId="9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9" fillId="9" borderId="0" xfId="0" applyFont="1" applyFill="1" applyAlignment="1">
      <alignment horizontal="center" wrapText="1"/>
    </xf>
    <xf numFmtId="0" fontId="13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9" fillId="9" borderId="5" xfId="0" applyFont="1" applyFill="1" applyBorder="1" applyAlignment="1">
      <alignment horizontal="left" vertical="center" wrapText="1"/>
    </xf>
    <xf numFmtId="0" fontId="41" fillId="9" borderId="6" xfId="0" applyFont="1" applyFill="1" applyBorder="1" applyAlignment="1">
      <alignment horizontal="left" vertical="center" wrapText="1"/>
    </xf>
    <xf numFmtId="0" fontId="41" fillId="9" borderId="7" xfId="0" applyFont="1" applyFill="1" applyBorder="1" applyAlignment="1">
      <alignment horizontal="left" vertical="center" wrapText="1"/>
    </xf>
    <xf numFmtId="0" fontId="41" fillId="9" borderId="11" xfId="0" applyFont="1" applyFill="1" applyBorder="1" applyAlignment="1">
      <alignment horizontal="left" vertical="center" wrapText="1"/>
    </xf>
    <xf numFmtId="0" fontId="41" fillId="9" borderId="0" xfId="0" applyFont="1" applyFill="1" applyAlignment="1">
      <alignment horizontal="left" vertical="center" wrapText="1"/>
    </xf>
    <xf numFmtId="0" fontId="41" fillId="9" borderId="12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vertical="center" wrapText="1"/>
    </xf>
    <xf numFmtId="0" fontId="39" fillId="9" borderId="11" xfId="0" applyFont="1" applyFill="1" applyBorder="1" applyAlignment="1">
      <alignment horizontal="left" vertical="center" wrapText="1"/>
    </xf>
    <xf numFmtId="0" fontId="39" fillId="9" borderId="0" xfId="0" applyFont="1" applyFill="1" applyAlignment="1">
      <alignment horizontal="left" vertical="center" wrapText="1"/>
    </xf>
    <xf numFmtId="0" fontId="39" fillId="9" borderId="1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10" borderId="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0" fillId="9" borderId="3" xfId="0" applyFont="1" applyFill="1" applyBorder="1" applyAlignment="1">
      <alignment horizontal="left" vertical="center" wrapText="1"/>
    </xf>
    <xf numFmtId="0" fontId="31" fillId="2" borderId="35" xfId="0" applyFont="1" applyFill="1" applyBorder="1" applyAlignment="1">
      <alignment horizontal="center"/>
    </xf>
    <xf numFmtId="0" fontId="31" fillId="2" borderId="36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9" fillId="10" borderId="2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40" fillId="9" borderId="0" xfId="0" applyFont="1" applyFill="1" applyAlignment="1">
      <alignment horizontal="center" vertical="center" wrapText="1"/>
    </xf>
    <xf numFmtId="0" fontId="32" fillId="2" borderId="14" xfId="0" applyFont="1" applyFill="1" applyBorder="1" applyAlignment="1">
      <alignment horizontal="center"/>
    </xf>
    <xf numFmtId="0" fontId="32" fillId="2" borderId="38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horizontal="left" vertical="center" wrapText="1"/>
    </xf>
    <xf numFmtId="0" fontId="10" fillId="10" borderId="7" xfId="0" applyFont="1" applyFill="1" applyBorder="1" applyAlignment="1">
      <alignment horizontal="left" vertical="center" wrapText="1"/>
    </xf>
    <xf numFmtId="0" fontId="10" fillId="10" borderId="14" xfId="0" applyFont="1" applyFill="1" applyBorder="1" applyAlignment="1">
      <alignment horizontal="left" vertical="center" wrapText="1"/>
    </xf>
    <xf numFmtId="0" fontId="31" fillId="10" borderId="11" xfId="0" applyFont="1" applyFill="1" applyBorder="1" applyAlignment="1">
      <alignment horizontal="left" vertical="center" wrapText="1"/>
    </xf>
    <xf numFmtId="0" fontId="31" fillId="10" borderId="0" xfId="0" applyFont="1" applyFill="1" applyAlignment="1">
      <alignment horizontal="left" vertical="center" wrapText="1"/>
    </xf>
    <xf numFmtId="0" fontId="31" fillId="10" borderId="12" xfId="0" applyFont="1" applyFill="1" applyBorder="1" applyAlignment="1">
      <alignment horizontal="left" vertical="center" wrapText="1"/>
    </xf>
    <xf numFmtId="0" fontId="31" fillId="10" borderId="8" xfId="0" applyFont="1" applyFill="1" applyBorder="1" applyAlignment="1">
      <alignment horizontal="left" vertical="center" wrapText="1"/>
    </xf>
    <xf numFmtId="0" fontId="31" fillId="10" borderId="9" xfId="0" applyFont="1" applyFill="1" applyBorder="1" applyAlignment="1">
      <alignment horizontal="left" vertical="center" wrapText="1"/>
    </xf>
    <xf numFmtId="0" fontId="31" fillId="10" borderId="1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left" vertical="top" wrapText="1"/>
    </xf>
    <xf numFmtId="0" fontId="31" fillId="10" borderId="8" xfId="0" applyFont="1" applyFill="1" applyBorder="1" applyAlignment="1">
      <alignment horizontal="left" vertical="top" wrapText="1"/>
    </xf>
    <xf numFmtId="0" fontId="31" fillId="10" borderId="9" xfId="0" applyFont="1" applyFill="1" applyBorder="1" applyAlignment="1">
      <alignment horizontal="left" vertical="top" wrapText="1"/>
    </xf>
    <xf numFmtId="0" fontId="31" fillId="10" borderId="1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4" fontId="35" fillId="2" borderId="9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1" fillId="10" borderId="1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1" fillId="10" borderId="11" xfId="0" applyFont="1" applyFill="1" applyBorder="1" applyAlignment="1">
      <alignment horizontal="left" wrapText="1"/>
    </xf>
    <xf numFmtId="0" fontId="31" fillId="10" borderId="0" xfId="0" applyFont="1" applyFill="1" applyAlignment="1">
      <alignment horizontal="left" wrapText="1"/>
    </xf>
    <xf numFmtId="0" fontId="31" fillId="10" borderId="12" xfId="0" applyFont="1" applyFill="1" applyBorder="1" applyAlignment="1">
      <alignment horizontal="left" wrapText="1"/>
    </xf>
    <xf numFmtId="0" fontId="31" fillId="2" borderId="34" xfId="0" applyFont="1" applyFill="1" applyBorder="1" applyAlignment="1">
      <alignment horizontal="center"/>
    </xf>
    <xf numFmtId="0" fontId="40" fillId="9" borderId="9" xfId="0" applyFont="1" applyFill="1" applyBorder="1" applyAlignment="1">
      <alignment horizontal="left" vertical="center" wrapText="1"/>
    </xf>
    <xf numFmtId="0" fontId="40" fillId="9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14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1" xfId="0" applyFont="1" applyFill="1" applyBorder="1" applyAlignment="1">
      <alignment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24" fillId="2" borderId="13" xfId="2" applyFont="1" applyFill="1" applyBorder="1" applyAlignment="1">
      <alignment vertical="center" wrapText="1"/>
    </xf>
    <xf numFmtId="0" fontId="24" fillId="2" borderId="1" xfId="2" applyFont="1" applyFill="1" applyBorder="1" applyAlignment="1">
      <alignment horizontal="justify" vertical="center" wrapText="1"/>
    </xf>
    <xf numFmtId="0" fontId="26" fillId="2" borderId="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14" xfId="2" applyFont="1" applyFill="1" applyBorder="1" applyAlignment="1">
      <alignment vertical="center"/>
    </xf>
    <xf numFmtId="0" fontId="25" fillId="2" borderId="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left" vertical="center"/>
    </xf>
    <xf numFmtId="0" fontId="26" fillId="2" borderId="1" xfId="2" applyFont="1" applyFill="1" applyBorder="1" applyAlignment="1">
      <alignment horizontal="center" vertical="center" wrapText="1"/>
    </xf>
    <xf numFmtId="0" fontId="24" fillId="2" borderId="1" xfId="2" applyFont="1" applyFill="1" applyBorder="1"/>
    <xf numFmtId="0" fontId="24" fillId="2" borderId="5" xfId="2" applyFont="1" applyFill="1" applyBorder="1" applyAlignment="1">
      <alignment horizontal="justify" vertical="center" wrapText="1"/>
    </xf>
    <xf numFmtId="0" fontId="24" fillId="2" borderId="6" xfId="2" applyFont="1" applyFill="1" applyBorder="1" applyAlignment="1">
      <alignment horizontal="justify" vertical="center" wrapText="1"/>
    </xf>
    <xf numFmtId="0" fontId="24" fillId="2" borderId="7" xfId="2" applyFont="1" applyFill="1" applyBorder="1" applyAlignment="1">
      <alignment horizontal="justify" vertical="center" wrapText="1"/>
    </xf>
    <xf numFmtId="0" fontId="24" fillId="2" borderId="4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vertical="center"/>
    </xf>
    <xf numFmtId="0" fontId="24" fillId="2" borderId="14" xfId="2" applyFont="1" applyFill="1" applyBorder="1" applyAlignment="1">
      <alignment horizontal="justify" vertical="center" wrapText="1"/>
    </xf>
    <xf numFmtId="0" fontId="24" fillId="2" borderId="8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10" xfId="2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left"/>
    </xf>
    <xf numFmtId="14" fontId="25" fillId="2" borderId="9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36" fillId="2" borderId="9" xfId="0" applyFont="1" applyFill="1" applyBorder="1" applyAlignment="1">
      <alignment horizontal="center"/>
    </xf>
    <xf numFmtId="14" fontId="25" fillId="2" borderId="1" xfId="2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8D18DDC8-5AAB-4C64-948C-EC1F52213C8F}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F71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8</xdr:col>
      <xdr:colOff>684436</xdr:colOff>
      <xdr:row>3</xdr:row>
      <xdr:rowOff>2920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5743270" cy="510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0</xdr:rowOff>
        </xdr:from>
        <xdr:to>
          <xdr:col>12</xdr:col>
          <xdr:colOff>342900</xdr:colOff>
          <xdr:row>18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совпадает с юридическим (если нет - заполнить)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66675</xdr:rowOff>
        </xdr:from>
        <xdr:to>
          <xdr:col>6</xdr:col>
          <xdr:colOff>66675</xdr:colOff>
          <xdr:row>9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Была реорганизация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66675</xdr:rowOff>
        </xdr:from>
        <xdr:to>
          <xdr:col>10</xdr:col>
          <xdr:colOff>219075</xdr:colOff>
          <xdr:row>9</xdr:row>
          <xdr:rowOff>361950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 было реорганизации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36</xdr:row>
          <xdr:rowOff>104775</xdr:rowOff>
        </xdr:from>
        <xdr:to>
          <xdr:col>13</xdr:col>
          <xdr:colOff>1104900</xdr:colOff>
          <xdr:row>38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35</xdr:row>
          <xdr:rowOff>0</xdr:rowOff>
        </xdr:from>
        <xdr:to>
          <xdr:col>13</xdr:col>
          <xdr:colOff>390525</xdr:colOff>
          <xdr:row>36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44</xdr:row>
          <xdr:rowOff>171450</xdr:rowOff>
        </xdr:from>
        <xdr:to>
          <xdr:col>13</xdr:col>
          <xdr:colOff>1133475</xdr:colOff>
          <xdr:row>46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44</xdr:row>
          <xdr:rowOff>161925</xdr:rowOff>
        </xdr:from>
        <xdr:to>
          <xdr:col>13</xdr:col>
          <xdr:colOff>266700</xdr:colOff>
          <xdr:row>46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Q7:Q15" totalsRowShown="0">
  <autoFilter ref="Q7:Q15" xr:uid="{00000000-0009-0000-0100-000001000000}"/>
  <tableColumns count="1">
    <tableColumn id="1" xr3:uid="{00000000-0010-0000-0000-000001000000}" name="A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7:S10" totalsRowShown="0">
  <autoFilter ref="S7:S10" xr:uid="{00000000-0009-0000-0100-000002000000}"/>
  <tableColumns count="1">
    <tableColumn id="1" xr3:uid="{00000000-0010-0000-0100-000001000000}" name="Паспорт гражданина Р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U7:U12" totalsRowShown="0">
  <autoFilter ref="U7:U12" xr:uid="{00000000-0009-0000-0100-000003000000}"/>
  <tableColumns count="1">
    <tableColumn id="1" xr3:uid="{00000000-0010-0000-0200-000001000000}" name="улиц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400-F451-4525-9EB7-FE9FDCC92A8E}">
  <dimension ref="A1:I31"/>
  <sheetViews>
    <sheetView tabSelected="1" view="pageBreakPreview" zoomScale="60" zoomScaleNormal="60" workbookViewId="0">
      <selection activeCell="B21" sqref="B21:I21"/>
    </sheetView>
  </sheetViews>
  <sheetFormatPr defaultRowHeight="15" x14ac:dyDescent="0.25"/>
  <cols>
    <col min="1" max="1" width="3.85546875" style="46" customWidth="1"/>
    <col min="6" max="6" width="13.140625" customWidth="1"/>
    <col min="8" max="8" width="13.42578125" customWidth="1"/>
    <col min="9" max="9" width="10.85546875" customWidth="1"/>
  </cols>
  <sheetData>
    <row r="1" spans="1:9" x14ac:dyDescent="0.25">
      <c r="A1" s="94"/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94"/>
      <c r="B2" s="94"/>
      <c r="C2" s="94"/>
      <c r="D2" s="94"/>
      <c r="E2" s="94"/>
      <c r="F2" s="94"/>
      <c r="G2" s="94"/>
      <c r="H2" s="94"/>
      <c r="I2" s="94"/>
    </row>
    <row r="3" spans="1:9" x14ac:dyDescent="0.25">
      <c r="A3" s="94"/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95" t="s">
        <v>345</v>
      </c>
      <c r="B4" s="95"/>
      <c r="C4" s="95"/>
      <c r="D4" s="95"/>
      <c r="E4" s="95"/>
      <c r="F4" s="95"/>
      <c r="G4" s="95"/>
      <c r="H4" s="95"/>
      <c r="I4" s="95"/>
    </row>
    <row r="5" spans="1:9" ht="21.6" customHeight="1" x14ac:dyDescent="0.25">
      <c r="A5" s="95"/>
      <c r="B5" s="95"/>
      <c r="C5" s="95"/>
      <c r="D5" s="95"/>
      <c r="E5" s="95"/>
      <c r="F5" s="95"/>
      <c r="G5" s="95"/>
      <c r="H5" s="95"/>
      <c r="I5" s="95"/>
    </row>
    <row r="6" spans="1:9" ht="15.75" x14ac:dyDescent="0.25">
      <c r="A6" s="57" t="s">
        <v>171</v>
      </c>
      <c r="B6" s="127" t="s">
        <v>291</v>
      </c>
      <c r="C6" s="127"/>
      <c r="D6" s="127"/>
      <c r="E6" s="127"/>
      <c r="F6" s="127"/>
      <c r="G6" s="127"/>
      <c r="H6" s="127"/>
      <c r="I6" s="127"/>
    </row>
    <row r="7" spans="1:9" ht="15.75" x14ac:dyDescent="0.25">
      <c r="A7" s="57" t="s">
        <v>172</v>
      </c>
      <c r="B7" s="127" t="s">
        <v>292</v>
      </c>
      <c r="C7" s="127"/>
      <c r="D7" s="127"/>
      <c r="E7" s="127"/>
      <c r="F7" s="127"/>
      <c r="G7" s="127"/>
      <c r="H7" s="127"/>
      <c r="I7" s="127"/>
    </row>
    <row r="8" spans="1:9" ht="15.75" x14ac:dyDescent="0.25">
      <c r="A8" s="58" t="s">
        <v>173</v>
      </c>
      <c r="B8" s="128" t="s">
        <v>293</v>
      </c>
      <c r="C8" s="128"/>
      <c r="D8" s="128"/>
      <c r="E8" s="128"/>
      <c r="F8" s="128"/>
      <c r="G8" s="128"/>
      <c r="H8" s="128"/>
      <c r="I8" s="128"/>
    </row>
    <row r="9" spans="1:9" ht="15.75" x14ac:dyDescent="0.25">
      <c r="A9" s="120" t="s">
        <v>174</v>
      </c>
      <c r="B9" s="103" t="s">
        <v>306</v>
      </c>
      <c r="C9" s="103"/>
      <c r="D9" s="103"/>
      <c r="E9" s="103"/>
      <c r="F9" s="103"/>
      <c r="G9" s="103"/>
      <c r="H9" s="103"/>
      <c r="I9" s="103"/>
    </row>
    <row r="10" spans="1:9" ht="15.75" x14ac:dyDescent="0.25">
      <c r="A10" s="120"/>
      <c r="B10" s="109" t="s">
        <v>307</v>
      </c>
      <c r="C10" s="109"/>
      <c r="D10" s="109"/>
      <c r="E10" s="109"/>
      <c r="F10" s="109"/>
      <c r="G10" s="109"/>
      <c r="H10" s="109"/>
      <c r="I10" s="110"/>
    </row>
    <row r="11" spans="1:9" ht="34.15" customHeight="1" x14ac:dyDescent="0.25">
      <c r="A11" s="120"/>
      <c r="B11" s="132" t="s">
        <v>310</v>
      </c>
      <c r="C11" s="132"/>
      <c r="D11" s="132"/>
      <c r="E11" s="132"/>
      <c r="F11" s="132"/>
      <c r="G11" s="132"/>
      <c r="H11" s="132"/>
      <c r="I11" s="133"/>
    </row>
    <row r="12" spans="1:9" ht="23.45" customHeight="1" x14ac:dyDescent="0.25">
      <c r="A12" s="120"/>
      <c r="B12" s="109" t="s">
        <v>308</v>
      </c>
      <c r="C12" s="109"/>
      <c r="D12" s="109"/>
      <c r="E12" s="109"/>
      <c r="F12" s="109"/>
      <c r="G12" s="109"/>
      <c r="H12" s="109"/>
      <c r="I12" s="110"/>
    </row>
    <row r="13" spans="1:9" ht="20.45" customHeight="1" x14ac:dyDescent="0.25">
      <c r="A13" s="120"/>
      <c r="B13" s="134" t="s">
        <v>305</v>
      </c>
      <c r="C13" s="134"/>
      <c r="D13" s="134"/>
      <c r="E13" s="134"/>
      <c r="F13" s="134"/>
      <c r="G13" s="134"/>
      <c r="H13" s="134"/>
      <c r="I13" s="135"/>
    </row>
    <row r="14" spans="1:9" ht="15.75" x14ac:dyDescent="0.25">
      <c r="A14" s="121" t="s">
        <v>175</v>
      </c>
      <c r="B14" s="102" t="s">
        <v>294</v>
      </c>
      <c r="C14" s="103"/>
      <c r="D14" s="103"/>
      <c r="E14" s="103"/>
      <c r="F14" s="103"/>
      <c r="G14" s="103"/>
      <c r="H14" s="103"/>
      <c r="I14" s="104"/>
    </row>
    <row r="15" spans="1:9" ht="15.75" x14ac:dyDescent="0.25">
      <c r="A15" s="122"/>
      <c r="B15" s="99" t="s">
        <v>295</v>
      </c>
      <c r="C15" s="100"/>
      <c r="D15" s="100"/>
      <c r="E15" s="100"/>
      <c r="F15" s="100"/>
      <c r="G15" s="100"/>
      <c r="H15" s="100"/>
      <c r="I15" s="101"/>
    </row>
    <row r="16" spans="1:9" ht="15.75" x14ac:dyDescent="0.25">
      <c r="A16" s="122"/>
      <c r="B16" s="99" t="s">
        <v>296</v>
      </c>
      <c r="C16" s="100"/>
      <c r="D16" s="100"/>
      <c r="E16" s="100"/>
      <c r="F16" s="100"/>
      <c r="G16" s="100"/>
      <c r="H16" s="100"/>
      <c r="I16" s="101"/>
    </row>
    <row r="17" spans="1:9" ht="15.75" x14ac:dyDescent="0.25">
      <c r="A17" s="123"/>
      <c r="B17" s="117" t="s">
        <v>297</v>
      </c>
      <c r="C17" s="118"/>
      <c r="D17" s="118"/>
      <c r="E17" s="118"/>
      <c r="F17" s="118"/>
      <c r="G17" s="118"/>
      <c r="H17" s="118"/>
      <c r="I17" s="119"/>
    </row>
    <row r="18" spans="1:9" ht="15.75" x14ac:dyDescent="0.25">
      <c r="A18" s="124" t="s">
        <v>298</v>
      </c>
      <c r="B18" s="105" t="s">
        <v>346</v>
      </c>
      <c r="C18" s="106"/>
      <c r="D18" s="106"/>
      <c r="E18" s="106"/>
      <c r="F18" s="106"/>
      <c r="G18" s="106"/>
      <c r="H18" s="106"/>
      <c r="I18" s="107"/>
    </row>
    <row r="19" spans="1:9" ht="15.75" x14ac:dyDescent="0.25">
      <c r="A19" s="125"/>
      <c r="B19" s="108" t="s">
        <v>302</v>
      </c>
      <c r="C19" s="109"/>
      <c r="D19" s="109"/>
      <c r="E19" s="109"/>
      <c r="F19" s="109"/>
      <c r="G19" s="109"/>
      <c r="H19" s="109"/>
      <c r="I19" s="110"/>
    </row>
    <row r="20" spans="1:9" ht="38.450000000000003" customHeight="1" x14ac:dyDescent="0.25">
      <c r="A20" s="125"/>
      <c r="B20" s="111" t="s">
        <v>313</v>
      </c>
      <c r="C20" s="112"/>
      <c r="D20" s="112"/>
      <c r="E20" s="112"/>
      <c r="F20" s="112"/>
      <c r="G20" s="112"/>
      <c r="H20" s="112"/>
      <c r="I20" s="113"/>
    </row>
    <row r="21" spans="1:9" ht="26.45" customHeight="1" x14ac:dyDescent="0.25">
      <c r="A21" s="125"/>
      <c r="B21" s="108" t="s">
        <v>299</v>
      </c>
      <c r="C21" s="109"/>
      <c r="D21" s="109"/>
      <c r="E21" s="109"/>
      <c r="F21" s="109"/>
      <c r="G21" s="109"/>
      <c r="H21" s="109"/>
      <c r="I21" s="110"/>
    </row>
    <row r="22" spans="1:9" ht="47.45" customHeight="1" x14ac:dyDescent="0.25">
      <c r="A22" s="125"/>
      <c r="B22" s="114" t="s">
        <v>309</v>
      </c>
      <c r="C22" s="115"/>
      <c r="D22" s="115"/>
      <c r="E22" s="115"/>
      <c r="F22" s="115"/>
      <c r="G22" s="115"/>
      <c r="H22" s="115"/>
      <c r="I22" s="116"/>
    </row>
    <row r="23" spans="1:9" s="7" customFormat="1" ht="24.6" customHeight="1" x14ac:dyDescent="0.25">
      <c r="A23" s="125"/>
      <c r="B23" s="108" t="s">
        <v>300</v>
      </c>
      <c r="C23" s="109"/>
      <c r="D23" s="109"/>
      <c r="E23" s="109"/>
      <c r="F23" s="109"/>
      <c r="G23" s="109"/>
      <c r="H23" s="109"/>
      <c r="I23" s="110"/>
    </row>
    <row r="24" spans="1:9" ht="29.45" customHeight="1" x14ac:dyDescent="0.25">
      <c r="A24" s="125"/>
      <c r="B24" s="99" t="s">
        <v>301</v>
      </c>
      <c r="C24" s="100"/>
      <c r="D24" s="100"/>
      <c r="E24" s="100"/>
      <c r="F24" s="100"/>
      <c r="G24" s="100"/>
      <c r="H24" s="100"/>
      <c r="I24" s="101"/>
    </row>
    <row r="25" spans="1:9" ht="23.45" customHeight="1" x14ac:dyDescent="0.25">
      <c r="A25" s="125"/>
      <c r="B25" s="99" t="s">
        <v>304</v>
      </c>
      <c r="C25" s="100"/>
      <c r="D25" s="100"/>
      <c r="E25" s="100"/>
      <c r="F25" s="100"/>
      <c r="G25" s="100"/>
      <c r="H25" s="100"/>
      <c r="I25" s="101"/>
    </row>
    <row r="26" spans="1:9" ht="30" customHeight="1" x14ac:dyDescent="0.25">
      <c r="A26" s="125"/>
      <c r="B26" s="108" t="s">
        <v>311</v>
      </c>
      <c r="C26" s="109"/>
      <c r="D26" s="109"/>
      <c r="E26" s="109"/>
      <c r="F26" s="109"/>
      <c r="G26" s="109"/>
      <c r="H26" s="109"/>
      <c r="I26" s="110"/>
    </row>
    <row r="27" spans="1:9" ht="31.9" customHeight="1" x14ac:dyDescent="0.25">
      <c r="A27" s="126"/>
      <c r="B27" s="129" t="s">
        <v>312</v>
      </c>
      <c r="C27" s="130"/>
      <c r="D27" s="130"/>
      <c r="E27" s="130"/>
      <c r="F27" s="130"/>
      <c r="G27" s="130"/>
      <c r="H27" s="130"/>
      <c r="I27" s="131"/>
    </row>
    <row r="28" spans="1:9" ht="29.45" customHeight="1" x14ac:dyDescent="0.25">
      <c r="A28" s="59"/>
      <c r="B28" s="96" t="s">
        <v>303</v>
      </c>
      <c r="C28" s="96"/>
      <c r="D28" s="96"/>
      <c r="E28" s="96"/>
      <c r="F28" s="96"/>
      <c r="G28" s="96"/>
      <c r="H28" s="96"/>
      <c r="I28" s="96"/>
    </row>
    <row r="29" spans="1:9" ht="41.45" customHeight="1" x14ac:dyDescent="0.25">
      <c r="A29" s="60"/>
      <c r="B29" s="97" t="s">
        <v>344</v>
      </c>
      <c r="C29" s="97"/>
      <c r="D29" s="97"/>
      <c r="E29" s="97"/>
      <c r="F29" s="97"/>
      <c r="G29" s="97"/>
      <c r="H29" s="97"/>
      <c r="I29" s="98"/>
    </row>
    <row r="31" spans="1:9" x14ac:dyDescent="0.25">
      <c r="D31" s="7"/>
    </row>
  </sheetData>
  <mergeCells count="29">
    <mergeCell ref="B7:I7"/>
    <mergeCell ref="B8:I8"/>
    <mergeCell ref="B9:I9"/>
    <mergeCell ref="B10:I10"/>
    <mergeCell ref="B27:I27"/>
    <mergeCell ref="B11:I11"/>
    <mergeCell ref="B12:I12"/>
    <mergeCell ref="B15:I15"/>
    <mergeCell ref="B16:I16"/>
    <mergeCell ref="B23:I23"/>
    <mergeCell ref="B25:I25"/>
    <mergeCell ref="B26:I26"/>
    <mergeCell ref="B13:I13"/>
    <mergeCell ref="A1:I3"/>
    <mergeCell ref="A4:I5"/>
    <mergeCell ref="B28:I28"/>
    <mergeCell ref="B29:I29"/>
    <mergeCell ref="B24:I24"/>
    <mergeCell ref="B14:I14"/>
    <mergeCell ref="B18:I18"/>
    <mergeCell ref="B19:I19"/>
    <mergeCell ref="B20:I20"/>
    <mergeCell ref="B21:I21"/>
    <mergeCell ref="B22:I22"/>
    <mergeCell ref="B17:I17"/>
    <mergeCell ref="A9:A13"/>
    <mergeCell ref="A14:A17"/>
    <mergeCell ref="A18:A27"/>
    <mergeCell ref="B6:I6"/>
  </mergeCells>
  <hyperlinks>
    <hyperlink ref="B6:I6" location="'Заявка на лизинг ЮЛ'!R1C1" display="Заявка на лизинг" xr:uid="{F13EF8EC-FF62-4457-9ACE-6E576500FB65}"/>
    <hyperlink ref="B7:I7" location="' Анкета ЮЛ'!R1C1" display="Анкета клиента юридического лица" xr:uid="{558CD0AA-B7FB-4089-A92D-7BB937E4D710}"/>
    <hyperlink ref="B8:I8" location="'Согласие на получение КО'!A1" display="Согласие на предоставление кредитного отчета" xr:uid="{23923760-56AA-48E1-A5BC-4EADABA3C75B}"/>
  </hyperlink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C1CC-DFAB-4897-A971-B65AF958B652}">
  <dimension ref="A1:U36"/>
  <sheetViews>
    <sheetView view="pageBreakPreview" zoomScale="70" zoomScaleNormal="100" zoomScaleSheetLayoutView="70" workbookViewId="0">
      <selection activeCell="D11" sqref="D11:H11"/>
    </sheetView>
  </sheetViews>
  <sheetFormatPr defaultRowHeight="15" x14ac:dyDescent="0.25"/>
  <cols>
    <col min="1" max="2" width="8.85546875" style="27"/>
    <col min="3" max="3" width="33.28515625" style="27" customWidth="1"/>
    <col min="4" max="4" width="13.28515625" style="27" customWidth="1"/>
    <col min="5" max="6" width="18.42578125" style="27" customWidth="1"/>
    <col min="7" max="7" width="7" style="27" customWidth="1"/>
    <col min="8" max="8" width="8.7109375" style="27" customWidth="1"/>
    <col min="9" max="9" width="31.5703125" customWidth="1"/>
    <col min="16" max="23" width="0" hidden="1" customWidth="1"/>
  </cols>
  <sheetData>
    <row r="1" spans="1:21" ht="14.45" customHeight="1" x14ac:dyDescent="0.25">
      <c r="A1" s="155" t="s">
        <v>222</v>
      </c>
      <c r="B1" s="155"/>
      <c r="C1" s="155"/>
      <c r="D1" s="155"/>
      <c r="E1" s="155"/>
      <c r="F1" s="155"/>
      <c r="G1" s="155"/>
      <c r="H1" s="155"/>
      <c r="I1" s="25"/>
      <c r="J1" s="25"/>
      <c r="K1" s="25"/>
    </row>
    <row r="2" spans="1:21" s="32" customFormat="1" ht="30.6" customHeight="1" x14ac:dyDescent="0.3">
      <c r="A2" s="31"/>
      <c r="B2" s="31"/>
      <c r="C2" s="43" t="s">
        <v>223</v>
      </c>
      <c r="D2" s="44"/>
      <c r="E2" s="44" t="s">
        <v>235</v>
      </c>
      <c r="F2" s="56"/>
      <c r="G2" s="45" t="s">
        <v>209</v>
      </c>
      <c r="H2" s="31"/>
      <c r="I2" s="31"/>
      <c r="J2" s="31"/>
      <c r="K2" s="31"/>
    </row>
    <row r="3" spans="1:21" ht="15.75" thickBot="1" x14ac:dyDescent="0.3">
      <c r="A3" s="29"/>
      <c r="B3" s="29"/>
      <c r="C3" s="29"/>
      <c r="D3" s="29"/>
      <c r="E3" s="29"/>
      <c r="F3" s="29"/>
      <c r="G3" s="29"/>
      <c r="H3" s="29"/>
      <c r="I3" s="20"/>
      <c r="J3" s="20"/>
      <c r="K3" s="20"/>
      <c r="Q3" t="s">
        <v>236</v>
      </c>
      <c r="U3" t="s">
        <v>250</v>
      </c>
    </row>
    <row r="4" spans="1:21" ht="15.75" x14ac:dyDescent="0.25">
      <c r="A4" s="142" t="s">
        <v>233</v>
      </c>
      <c r="B4" s="143"/>
      <c r="C4" s="143"/>
      <c r="D4" s="146" t="s">
        <v>224</v>
      </c>
      <c r="E4" s="146" t="s">
        <v>225</v>
      </c>
      <c r="F4" s="146"/>
      <c r="G4" s="143" t="s">
        <v>234</v>
      </c>
      <c r="H4" s="164"/>
      <c r="I4" s="20"/>
      <c r="J4" s="20"/>
      <c r="K4" s="20"/>
      <c r="Q4" t="s">
        <v>239</v>
      </c>
      <c r="U4" t="s">
        <v>249</v>
      </c>
    </row>
    <row r="5" spans="1:21" ht="15.75" x14ac:dyDescent="0.25">
      <c r="A5" s="144"/>
      <c r="B5" s="145"/>
      <c r="C5" s="145"/>
      <c r="D5" s="147"/>
      <c r="E5" s="81" t="s">
        <v>199</v>
      </c>
      <c r="F5" s="82" t="s">
        <v>198</v>
      </c>
      <c r="G5" s="145"/>
      <c r="H5" s="165"/>
      <c r="I5" s="20"/>
      <c r="J5" s="20"/>
      <c r="K5" s="20"/>
      <c r="Q5" t="s">
        <v>237</v>
      </c>
      <c r="U5" t="s">
        <v>251</v>
      </c>
    </row>
    <row r="6" spans="1:21" ht="48" customHeight="1" thickBot="1" x14ac:dyDescent="0.3">
      <c r="A6" s="148"/>
      <c r="B6" s="149"/>
      <c r="C6" s="149"/>
      <c r="D6" s="40"/>
      <c r="E6" s="41"/>
      <c r="F6" s="42"/>
      <c r="G6" s="149" t="s">
        <v>237</v>
      </c>
      <c r="H6" s="150"/>
      <c r="I6" s="20"/>
      <c r="J6" s="20"/>
      <c r="K6" s="20"/>
      <c r="Q6" t="s">
        <v>238</v>
      </c>
      <c r="U6" t="s">
        <v>252</v>
      </c>
    </row>
    <row r="7" spans="1:21" ht="38.25" customHeight="1" x14ac:dyDescent="0.25">
      <c r="A7" s="151" t="s">
        <v>226</v>
      </c>
      <c r="B7" s="152"/>
      <c r="C7" s="152"/>
      <c r="D7" s="153"/>
      <c r="E7" s="153"/>
      <c r="F7" s="153"/>
      <c r="G7" s="153"/>
      <c r="H7" s="154"/>
      <c r="I7" s="20"/>
      <c r="J7" s="20"/>
      <c r="K7" s="20"/>
      <c r="Q7" t="s">
        <v>240</v>
      </c>
      <c r="U7" t="s">
        <v>253</v>
      </c>
    </row>
    <row r="8" spans="1:21" ht="15.75" x14ac:dyDescent="0.25">
      <c r="A8" s="136" t="s">
        <v>227</v>
      </c>
      <c r="B8" s="137"/>
      <c r="C8" s="137"/>
      <c r="D8" s="138"/>
      <c r="E8" s="138"/>
      <c r="F8" s="138"/>
      <c r="G8" s="138"/>
      <c r="H8" s="139"/>
      <c r="I8" s="20"/>
      <c r="J8" s="20"/>
      <c r="K8" s="20"/>
      <c r="U8" t="s">
        <v>243</v>
      </c>
    </row>
    <row r="9" spans="1:21" ht="15.75" x14ac:dyDescent="0.25">
      <c r="A9" s="140" t="s">
        <v>228</v>
      </c>
      <c r="B9" s="141"/>
      <c r="C9" s="141"/>
      <c r="D9" s="138"/>
      <c r="E9" s="138"/>
      <c r="F9" s="138"/>
      <c r="G9" s="138"/>
      <c r="H9" s="139"/>
      <c r="I9" s="20"/>
      <c r="J9" s="20"/>
      <c r="K9" s="21"/>
      <c r="Q9" t="s">
        <v>244</v>
      </c>
    </row>
    <row r="10" spans="1:21" ht="15.75" x14ac:dyDescent="0.25">
      <c r="A10" s="136" t="s">
        <v>288</v>
      </c>
      <c r="B10" s="137"/>
      <c r="C10" s="137"/>
      <c r="D10" s="138"/>
      <c r="E10" s="138"/>
      <c r="F10" s="138"/>
      <c r="G10" s="138"/>
      <c r="H10" s="139"/>
      <c r="I10" s="20"/>
      <c r="J10" s="20"/>
      <c r="K10" s="20"/>
      <c r="Q10" t="s">
        <v>245</v>
      </c>
    </row>
    <row r="11" spans="1:21" ht="15.75" x14ac:dyDescent="0.25">
      <c r="A11" s="136" t="s">
        <v>229</v>
      </c>
      <c r="B11" s="137"/>
      <c r="C11" s="137"/>
      <c r="D11" s="138"/>
      <c r="E11" s="138"/>
      <c r="F11" s="138"/>
      <c r="G11" s="138"/>
      <c r="H11" s="139"/>
      <c r="I11" s="20"/>
      <c r="J11" s="20"/>
      <c r="K11" s="24"/>
      <c r="N11" s="61"/>
      <c r="Q11" t="s">
        <v>246</v>
      </c>
    </row>
    <row r="12" spans="1:21" ht="35.450000000000003" customHeight="1" x14ac:dyDescent="0.25">
      <c r="A12" s="136" t="s">
        <v>343</v>
      </c>
      <c r="B12" s="137"/>
      <c r="C12" s="137"/>
      <c r="D12" s="138"/>
      <c r="E12" s="138"/>
      <c r="F12" s="138"/>
      <c r="G12" s="138"/>
      <c r="H12" s="139"/>
      <c r="I12" s="20"/>
      <c r="J12" s="20"/>
      <c r="K12" s="24"/>
      <c r="Q12" t="s">
        <v>247</v>
      </c>
    </row>
    <row r="13" spans="1:21" ht="15.75" x14ac:dyDescent="0.25">
      <c r="A13" s="136" t="s">
        <v>230</v>
      </c>
      <c r="B13" s="137"/>
      <c r="C13" s="137"/>
      <c r="D13" s="138"/>
      <c r="E13" s="138"/>
      <c r="F13" s="138"/>
      <c r="G13" s="138"/>
      <c r="H13" s="139"/>
      <c r="I13" s="20"/>
      <c r="J13" s="20"/>
      <c r="K13" s="24"/>
      <c r="Q13" t="s">
        <v>243</v>
      </c>
    </row>
    <row r="14" spans="1:21" ht="18.75" x14ac:dyDescent="0.25">
      <c r="A14" s="136" t="s">
        <v>231</v>
      </c>
      <c r="B14" s="137"/>
      <c r="C14" s="137"/>
      <c r="D14" s="138"/>
      <c r="E14" s="138"/>
      <c r="F14" s="138"/>
      <c r="G14" s="138"/>
      <c r="H14" s="139"/>
      <c r="I14" s="54" t="s">
        <v>242</v>
      </c>
      <c r="J14" s="20"/>
      <c r="K14" s="20"/>
    </row>
    <row r="15" spans="1:21" ht="18.75" x14ac:dyDescent="0.25">
      <c r="A15" s="136" t="s">
        <v>314</v>
      </c>
      <c r="B15" s="137"/>
      <c r="C15" s="137"/>
      <c r="D15" s="138"/>
      <c r="E15" s="138"/>
      <c r="F15" s="138"/>
      <c r="G15" s="138"/>
      <c r="H15" s="139"/>
      <c r="I15" s="54"/>
      <c r="J15" s="20"/>
      <c r="K15" s="20"/>
    </row>
    <row r="16" spans="1:21" ht="18.75" x14ac:dyDescent="0.25">
      <c r="A16" s="136" t="s">
        <v>232</v>
      </c>
      <c r="B16" s="137"/>
      <c r="C16" s="137"/>
      <c r="D16" s="138"/>
      <c r="E16" s="138"/>
      <c r="F16" s="138"/>
      <c r="G16" s="138"/>
      <c r="H16" s="139"/>
      <c r="I16" s="54" t="s">
        <v>241</v>
      </c>
      <c r="J16" s="20"/>
      <c r="K16" s="20"/>
    </row>
    <row r="17" spans="1:11" ht="15.75" x14ac:dyDescent="0.25">
      <c r="A17" s="158" t="s">
        <v>248</v>
      </c>
      <c r="B17" s="159"/>
      <c r="C17" s="160"/>
      <c r="D17" s="161"/>
      <c r="E17" s="162"/>
      <c r="F17" s="162"/>
      <c r="G17" s="162"/>
      <c r="H17" s="163"/>
      <c r="I17" s="28"/>
      <c r="J17" s="20"/>
      <c r="K17" s="20"/>
    </row>
    <row r="18" spans="1:11" ht="15.75" x14ac:dyDescent="0.25">
      <c r="A18" s="73"/>
      <c r="B18" s="73"/>
      <c r="C18" s="73"/>
      <c r="D18" s="74"/>
      <c r="E18" s="74"/>
      <c r="F18" s="74"/>
      <c r="G18" s="74"/>
      <c r="H18" s="74"/>
      <c r="I18" s="28"/>
      <c r="J18" s="20"/>
      <c r="K18" s="20"/>
    </row>
    <row r="19" spans="1:11" ht="15.75" x14ac:dyDescent="0.25">
      <c r="A19" s="33"/>
      <c r="B19" s="34"/>
      <c r="C19" s="34"/>
      <c r="D19" s="34"/>
      <c r="E19" s="34"/>
      <c r="F19" s="35"/>
      <c r="G19" s="35"/>
      <c r="H19" s="35"/>
      <c r="I19" s="20"/>
      <c r="J19" s="20"/>
      <c r="K19" s="20"/>
    </row>
    <row r="20" spans="1:11" ht="15.75" x14ac:dyDescent="0.25">
      <c r="A20" s="36"/>
      <c r="B20" s="37"/>
      <c r="C20" s="37"/>
      <c r="D20" s="37"/>
      <c r="E20" s="37"/>
      <c r="F20" s="38" t="s">
        <v>221</v>
      </c>
      <c r="G20" s="38"/>
      <c r="H20" s="38"/>
      <c r="I20" s="20"/>
      <c r="J20" s="20"/>
      <c r="K20" s="20"/>
    </row>
    <row r="21" spans="1:11" ht="15.75" x14ac:dyDescent="0.25">
      <c r="A21" s="156" t="s">
        <v>254</v>
      </c>
      <c r="B21" s="156"/>
      <c r="C21" s="156"/>
      <c r="D21" s="157" t="s">
        <v>133</v>
      </c>
      <c r="E21" s="157"/>
      <c r="F21" s="157" t="s">
        <v>182</v>
      </c>
      <c r="G21" s="157"/>
      <c r="H21" s="157"/>
    </row>
    <row r="22" spans="1:11" ht="15.75" x14ac:dyDescent="0.25">
      <c r="A22" s="34"/>
      <c r="B22" s="34"/>
      <c r="C22" s="34"/>
      <c r="D22" s="34"/>
      <c r="E22" s="39" t="s">
        <v>183</v>
      </c>
      <c r="F22" s="34"/>
      <c r="G22" s="34"/>
      <c r="H22" s="34"/>
    </row>
    <row r="23" spans="1:11" x14ac:dyDescent="0.25">
      <c r="A23" s="30"/>
      <c r="B23" s="30"/>
      <c r="C23" s="30"/>
      <c r="D23" s="30"/>
      <c r="E23" s="30"/>
      <c r="F23" s="30"/>
      <c r="G23" s="30"/>
      <c r="H23" s="30"/>
    </row>
    <row r="24" spans="1:11" x14ac:dyDescent="0.25">
      <c r="A24" s="30"/>
      <c r="B24" s="30"/>
      <c r="C24" s="30"/>
      <c r="D24" s="30"/>
      <c r="E24" s="30"/>
      <c r="F24" s="30"/>
      <c r="G24" s="30"/>
      <c r="H24" s="30"/>
    </row>
    <row r="25" spans="1:11" x14ac:dyDescent="0.25">
      <c r="A25" s="30"/>
      <c r="B25" s="30"/>
      <c r="C25" s="30"/>
      <c r="D25" s="30"/>
      <c r="E25" s="30"/>
      <c r="F25" s="30"/>
      <c r="G25" s="30"/>
      <c r="H25" s="30"/>
    </row>
    <row r="26" spans="1:11" x14ac:dyDescent="0.25">
      <c r="A26" s="30"/>
      <c r="B26" s="30"/>
      <c r="C26" s="30"/>
      <c r="D26" s="30"/>
      <c r="E26" s="30"/>
      <c r="F26" s="30"/>
      <c r="G26" s="30"/>
      <c r="H26" s="30"/>
    </row>
    <row r="27" spans="1:11" x14ac:dyDescent="0.25">
      <c r="A27" s="30"/>
      <c r="B27" s="30"/>
      <c r="C27" s="30"/>
      <c r="D27" s="30"/>
      <c r="E27" s="30"/>
      <c r="F27" s="30"/>
      <c r="G27" s="30"/>
      <c r="H27" s="30"/>
    </row>
    <row r="28" spans="1:11" x14ac:dyDescent="0.25">
      <c r="A28" s="30"/>
      <c r="B28" s="30"/>
      <c r="C28" s="30"/>
      <c r="D28" s="30"/>
      <c r="E28" s="30"/>
      <c r="F28" s="30"/>
      <c r="G28" s="30"/>
      <c r="H28" s="30"/>
    </row>
    <row r="29" spans="1:11" x14ac:dyDescent="0.25">
      <c r="A29" s="30"/>
      <c r="B29" s="30"/>
      <c r="C29" s="30"/>
      <c r="D29" s="30"/>
      <c r="E29" s="30"/>
      <c r="F29" s="30"/>
      <c r="G29" s="30"/>
      <c r="H29" s="30"/>
    </row>
    <row r="30" spans="1:11" x14ac:dyDescent="0.25">
      <c r="A30" s="30"/>
      <c r="B30" s="30"/>
      <c r="C30" s="30"/>
      <c r="D30" s="30"/>
      <c r="E30" s="30"/>
      <c r="F30" s="30"/>
      <c r="G30" s="30"/>
      <c r="H30" s="30"/>
    </row>
    <row r="31" spans="1:11" x14ac:dyDescent="0.25">
      <c r="A31" s="30"/>
      <c r="B31" s="30"/>
      <c r="C31" s="30"/>
      <c r="D31" s="30"/>
      <c r="E31" s="30"/>
      <c r="F31" s="30"/>
      <c r="G31" s="30"/>
      <c r="H31" s="30"/>
    </row>
    <row r="32" spans="1:11" x14ac:dyDescent="0.25">
      <c r="A32" s="30"/>
      <c r="B32" s="30"/>
      <c r="C32" s="30"/>
      <c r="D32" s="30"/>
      <c r="E32" s="30"/>
      <c r="F32" s="30"/>
      <c r="G32" s="30"/>
      <c r="H32" s="30"/>
    </row>
    <row r="33" spans="1:8" x14ac:dyDescent="0.25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</sheetData>
  <protectedRanges>
    <protectedRange sqref="I9 A1:F1 G8:H8 B7:D8 E16 H16 G9:G15 A19:H20 A17:D18 A11:A13 B9:D13 H10:H15 F16 H3 A7:A8 G7 H7 H1:H2 G3:G6 A3:A6 F3:F6 A2:D2 B3:E3 G1:G2 E7:E15 I1:J7 F7:F15 A14:D15 H4:H6 A16:D16 G16 E17:H18 I10:J20" name="Диапазон1"/>
  </protectedRanges>
  <mergeCells count="32">
    <mergeCell ref="A1:H1"/>
    <mergeCell ref="A21:C21"/>
    <mergeCell ref="F21:H21"/>
    <mergeCell ref="A17:C17"/>
    <mergeCell ref="D17:H17"/>
    <mergeCell ref="D21:E21"/>
    <mergeCell ref="A16:C16"/>
    <mergeCell ref="D16:H16"/>
    <mergeCell ref="A13:C13"/>
    <mergeCell ref="D13:H13"/>
    <mergeCell ref="A14:C14"/>
    <mergeCell ref="D14:H14"/>
    <mergeCell ref="A15:C15"/>
    <mergeCell ref="D15:H15"/>
    <mergeCell ref="E4:F4"/>
    <mergeCell ref="G4:H5"/>
    <mergeCell ref="A4:C5"/>
    <mergeCell ref="D4:D5"/>
    <mergeCell ref="A6:C6"/>
    <mergeCell ref="G6:H6"/>
    <mergeCell ref="A7:C7"/>
    <mergeCell ref="D7:H7"/>
    <mergeCell ref="A11:C11"/>
    <mergeCell ref="D11:H11"/>
    <mergeCell ref="A12:C12"/>
    <mergeCell ref="D12:H12"/>
    <mergeCell ref="A8:C8"/>
    <mergeCell ref="D8:H8"/>
    <mergeCell ref="A10:C10"/>
    <mergeCell ref="D10:H10"/>
    <mergeCell ref="A9:C9"/>
    <mergeCell ref="D9:H9"/>
  </mergeCells>
  <dataValidations count="3">
    <dataValidation type="list" allowBlank="1" showInputMessage="1" showErrorMessage="1" sqref="D15:H15" xr:uid="{98C467A1-255B-4639-8E95-6441DDDD0711}">
      <formula1>$Q$3:$Q$7</formula1>
    </dataValidation>
    <dataValidation type="list" allowBlank="1" showInputMessage="1" showErrorMessage="1" sqref="G6:H6" xr:uid="{89A20597-2AF7-4FDC-9821-DD594DA2263F}">
      <formula1>$Q$3:$Q$6</formula1>
    </dataValidation>
    <dataValidation type="list" allowBlank="1" showInputMessage="1" showErrorMessage="1" sqref="D17:D18 E17:H18" xr:uid="{B9D89CD1-8D15-48EA-9185-C27BE27562A9}">
      <formula1>$U$3:$U$8</formula1>
    </dataValidation>
  </dataValidation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"/>
  <sheetViews>
    <sheetView view="pageBreakPreview" topLeftCell="A82" zoomScale="95" zoomScaleNormal="100" zoomScaleSheetLayoutView="95" workbookViewId="0">
      <selection activeCell="E7" sqref="E7:N7"/>
    </sheetView>
  </sheetViews>
  <sheetFormatPr defaultRowHeight="15" outlineLevelRow="1" x14ac:dyDescent="0.25"/>
  <cols>
    <col min="1" max="1" width="5.7109375" customWidth="1"/>
    <col min="2" max="2" width="9.28515625" customWidth="1"/>
    <col min="3" max="3" width="8.5703125" customWidth="1"/>
    <col min="4" max="4" width="10.28515625" customWidth="1"/>
    <col min="5" max="5" width="11.7109375" customWidth="1"/>
    <col min="6" max="6" width="5.5703125" customWidth="1"/>
    <col min="7" max="7" width="8.85546875" customWidth="1"/>
    <col min="8" max="8" width="7.7109375" customWidth="1"/>
    <col min="9" max="9" width="5.5703125" customWidth="1"/>
    <col min="10" max="10" width="9.5703125" customWidth="1"/>
    <col min="11" max="11" width="6.7109375" customWidth="1"/>
    <col min="12" max="12" width="10.85546875" customWidth="1"/>
    <col min="13" max="13" width="8.7109375" customWidth="1"/>
    <col min="14" max="14" width="17.28515625" customWidth="1"/>
    <col min="20" max="20" width="0" hidden="1" customWidth="1"/>
    <col min="25" max="28" width="0" hidden="1" customWidth="1"/>
  </cols>
  <sheetData>
    <row r="1" spans="1:27" ht="15.6" customHeight="1" x14ac:dyDescent="0.25">
      <c r="A1" s="223" t="s">
        <v>290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AA1" t="s">
        <v>186</v>
      </c>
    </row>
    <row r="2" spans="1:27" ht="31.15" customHeight="1" x14ac:dyDescent="0.25">
      <c r="A2" s="222" t="s">
        <v>134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AA2" t="s">
        <v>187</v>
      </c>
    </row>
    <row r="3" spans="1:27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AA3" t="s">
        <v>188</v>
      </c>
    </row>
    <row r="4" spans="1:27" ht="17.25" customHeight="1" x14ac:dyDescent="0.25">
      <c r="A4" s="167" t="s">
        <v>135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AA4" t="s">
        <v>189</v>
      </c>
    </row>
    <row r="5" spans="1:27" ht="14.25" customHeight="1" x14ac:dyDescent="0.25">
      <c r="A5" s="286" t="s">
        <v>319</v>
      </c>
      <c r="B5" s="287"/>
      <c r="C5" s="287"/>
      <c r="D5" s="288"/>
      <c r="E5" s="256"/>
      <c r="F5" s="257"/>
      <c r="G5" s="257"/>
      <c r="H5" s="257"/>
      <c r="I5" s="257"/>
      <c r="J5" s="257"/>
      <c r="K5" s="257"/>
      <c r="L5" s="257"/>
      <c r="M5" s="257"/>
      <c r="N5" s="258"/>
      <c r="AA5" t="s">
        <v>190</v>
      </c>
    </row>
    <row r="6" spans="1:27" ht="14.25" customHeight="1" x14ac:dyDescent="0.25">
      <c r="A6" s="289"/>
      <c r="B6" s="290"/>
      <c r="C6" s="290"/>
      <c r="D6" s="291"/>
      <c r="E6" s="259"/>
      <c r="F6" s="260"/>
      <c r="G6" s="260"/>
      <c r="H6" s="260"/>
      <c r="I6" s="260"/>
      <c r="J6" s="260"/>
      <c r="K6" s="260"/>
      <c r="L6" s="260"/>
      <c r="M6" s="260"/>
      <c r="N6" s="261"/>
    </row>
    <row r="7" spans="1:27" x14ac:dyDescent="0.25">
      <c r="A7" s="292" t="s">
        <v>331</v>
      </c>
      <c r="B7" s="293"/>
      <c r="C7" s="293"/>
      <c r="D7" s="294"/>
      <c r="E7" s="259"/>
      <c r="F7" s="260"/>
      <c r="G7" s="260"/>
      <c r="H7" s="260"/>
      <c r="I7" s="260"/>
      <c r="J7" s="260"/>
      <c r="K7" s="260"/>
      <c r="L7" s="260"/>
      <c r="M7" s="260"/>
      <c r="N7" s="261"/>
      <c r="T7" t="s">
        <v>322</v>
      </c>
    </row>
    <row r="8" spans="1:27" ht="14.45" customHeight="1" x14ac:dyDescent="0.25">
      <c r="A8" s="198" t="s">
        <v>332</v>
      </c>
      <c r="B8" s="198"/>
      <c r="C8" s="198"/>
      <c r="D8" s="198"/>
      <c r="E8" s="296"/>
      <c r="F8" s="297"/>
      <c r="G8" s="297"/>
      <c r="H8" s="297"/>
      <c r="I8" s="297"/>
      <c r="J8" s="297"/>
      <c r="K8" s="298"/>
      <c r="L8" s="169" t="s">
        <v>333</v>
      </c>
      <c r="M8" s="169"/>
      <c r="N8" s="90"/>
      <c r="T8" t="s">
        <v>323</v>
      </c>
    </row>
    <row r="9" spans="1:27" ht="28.15" customHeight="1" x14ac:dyDescent="0.25">
      <c r="A9" s="198" t="s">
        <v>334</v>
      </c>
      <c r="B9" s="198"/>
      <c r="C9" s="198"/>
      <c r="D9" s="198"/>
      <c r="E9" s="221"/>
      <c r="F9" s="221"/>
      <c r="G9" s="221"/>
      <c r="H9" s="221"/>
      <c r="I9" s="221"/>
      <c r="J9" s="221"/>
      <c r="K9" s="221"/>
      <c r="L9" s="221"/>
      <c r="M9" s="221"/>
      <c r="N9" s="221"/>
      <c r="T9" t="s">
        <v>325</v>
      </c>
    </row>
    <row r="10" spans="1:27" ht="34.15" customHeight="1" x14ac:dyDescent="0.25">
      <c r="A10" s="198" t="s">
        <v>335</v>
      </c>
      <c r="B10" s="198"/>
      <c r="C10" s="198"/>
      <c r="D10" s="198"/>
      <c r="E10" s="246"/>
      <c r="F10" s="247"/>
      <c r="G10" s="247"/>
      <c r="H10" s="247"/>
      <c r="I10" s="247"/>
      <c r="J10" s="247"/>
      <c r="K10" s="247"/>
      <c r="L10" s="247"/>
      <c r="M10" s="247"/>
      <c r="N10" s="300"/>
      <c r="T10" t="s">
        <v>326</v>
      </c>
    </row>
    <row r="11" spans="1:27" x14ac:dyDescent="0.25">
      <c r="A11" s="255" t="s">
        <v>184</v>
      </c>
      <c r="B11" s="255"/>
      <c r="C11" s="255"/>
      <c r="D11" s="255"/>
      <c r="E11" s="295"/>
      <c r="F11" s="295"/>
      <c r="G11" s="295"/>
      <c r="H11" s="295"/>
      <c r="I11" s="295"/>
      <c r="J11" s="295"/>
      <c r="K11" s="295"/>
      <c r="L11" s="299" t="s">
        <v>329</v>
      </c>
      <c r="M11" s="299"/>
      <c r="N11" s="91"/>
      <c r="T11" t="s">
        <v>324</v>
      </c>
    </row>
    <row r="12" spans="1:27" ht="15" customHeight="1" x14ac:dyDescent="0.25">
      <c r="A12" s="255" t="s">
        <v>185</v>
      </c>
      <c r="B12" s="255"/>
      <c r="C12" s="255"/>
      <c r="D12" s="255"/>
      <c r="E12" s="221"/>
      <c r="F12" s="221"/>
      <c r="G12" s="221"/>
      <c r="H12" s="221"/>
      <c r="I12" s="221"/>
      <c r="J12" s="221"/>
      <c r="K12" s="221"/>
      <c r="L12" s="299" t="s">
        <v>330</v>
      </c>
      <c r="M12" s="299"/>
      <c r="N12" s="80"/>
      <c r="T12" t="s">
        <v>327</v>
      </c>
    </row>
    <row r="13" spans="1:27" x14ac:dyDescent="0.25">
      <c r="A13" s="198" t="s">
        <v>336</v>
      </c>
      <c r="B13" s="198"/>
      <c r="C13" s="198"/>
      <c r="D13" s="198"/>
      <c r="E13" s="215"/>
      <c r="F13" s="215"/>
      <c r="G13" s="215"/>
      <c r="H13" s="215"/>
      <c r="I13" s="215"/>
      <c r="J13" s="215"/>
      <c r="K13" s="215"/>
      <c r="L13" s="169" t="s">
        <v>142</v>
      </c>
      <c r="M13" s="169"/>
      <c r="N13" s="92"/>
    </row>
    <row r="14" spans="1:27" x14ac:dyDescent="0.25">
      <c r="A14" s="198"/>
      <c r="B14" s="198"/>
      <c r="C14" s="198"/>
      <c r="D14" s="198"/>
      <c r="E14" s="215"/>
      <c r="F14" s="215"/>
      <c r="G14" s="215"/>
      <c r="H14" s="215"/>
      <c r="I14" s="215"/>
      <c r="J14" s="215"/>
      <c r="K14" s="215"/>
      <c r="L14" s="169" t="s">
        <v>142</v>
      </c>
      <c r="M14" s="169"/>
      <c r="N14" s="92"/>
    </row>
    <row r="15" spans="1:27" x14ac:dyDescent="0.25">
      <c r="A15" s="198"/>
      <c r="B15" s="198"/>
      <c r="C15" s="198"/>
      <c r="D15" s="198"/>
      <c r="E15" s="215"/>
      <c r="F15" s="215"/>
      <c r="G15" s="215"/>
      <c r="H15" s="215"/>
      <c r="I15" s="215"/>
      <c r="J15" s="215"/>
      <c r="K15" s="215"/>
      <c r="L15" s="169" t="s">
        <v>142</v>
      </c>
      <c r="M15" s="169"/>
      <c r="N15" s="92"/>
    </row>
    <row r="16" spans="1:27" x14ac:dyDescent="0.25">
      <c r="A16" s="198" t="s">
        <v>337</v>
      </c>
      <c r="B16" s="198"/>
      <c r="C16" s="198"/>
      <c r="D16" s="198"/>
      <c r="E16" s="221"/>
      <c r="F16" s="221"/>
      <c r="G16" s="221"/>
      <c r="H16" s="221"/>
      <c r="I16" s="221"/>
      <c r="J16" s="221"/>
      <c r="K16" s="221"/>
      <c r="L16" s="221"/>
      <c r="M16" s="221"/>
      <c r="N16" s="221"/>
    </row>
    <row r="17" spans="1:27" x14ac:dyDescent="0.25">
      <c r="A17" s="198"/>
      <c r="B17" s="198"/>
      <c r="C17" s="198"/>
      <c r="D17" s="198"/>
      <c r="E17" s="221"/>
      <c r="F17" s="221"/>
      <c r="G17" s="221"/>
      <c r="H17" s="221"/>
      <c r="I17" s="221"/>
      <c r="J17" s="221"/>
      <c r="K17" s="221"/>
      <c r="L17" s="221"/>
      <c r="M17" s="221"/>
      <c r="N17" s="221"/>
    </row>
    <row r="18" spans="1:27" ht="15" customHeight="1" x14ac:dyDescent="0.25">
      <c r="A18" s="198" t="s">
        <v>338</v>
      </c>
      <c r="B18" s="198"/>
      <c r="C18" s="198"/>
      <c r="D18" s="198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27" x14ac:dyDescent="0.25">
      <c r="A19" s="198"/>
      <c r="B19" s="198"/>
      <c r="C19" s="198"/>
      <c r="D19" s="198"/>
      <c r="E19" s="221"/>
      <c r="F19" s="221"/>
      <c r="G19" s="221"/>
      <c r="H19" s="221"/>
      <c r="I19" s="221"/>
      <c r="J19" s="221"/>
      <c r="K19" s="221"/>
      <c r="L19" s="221"/>
      <c r="M19" s="221"/>
      <c r="N19" s="221"/>
    </row>
    <row r="20" spans="1:27" ht="22.5" customHeight="1" x14ac:dyDescent="0.25">
      <c r="A20" s="286" t="s">
        <v>339</v>
      </c>
      <c r="B20" s="287"/>
      <c r="C20" s="287"/>
      <c r="D20" s="287"/>
      <c r="E20" s="304" t="s">
        <v>5</v>
      </c>
      <c r="F20" s="304"/>
      <c r="G20" s="216"/>
      <c r="H20" s="217"/>
      <c r="I20" s="217"/>
      <c r="J20" s="217"/>
      <c r="K20" s="218"/>
      <c r="L20" s="219" t="s">
        <v>144</v>
      </c>
      <c r="M20" s="220"/>
      <c r="N20" s="93"/>
    </row>
    <row r="21" spans="1:27" x14ac:dyDescent="0.25">
      <c r="A21" s="302"/>
      <c r="B21" s="303"/>
      <c r="C21" s="303"/>
      <c r="D21" s="303"/>
      <c r="E21" s="304" t="s">
        <v>143</v>
      </c>
      <c r="F21" s="304"/>
      <c r="G21" s="221"/>
      <c r="H21" s="221"/>
      <c r="I21" s="221"/>
      <c r="J21" s="221"/>
      <c r="K21" s="221"/>
      <c r="L21" s="221"/>
      <c r="M21" s="221"/>
      <c r="N21" s="221"/>
    </row>
    <row r="22" spans="1:27" x14ac:dyDescent="0.25">
      <c r="A22" s="302"/>
      <c r="B22" s="303"/>
      <c r="C22" s="303"/>
      <c r="D22" s="303"/>
      <c r="E22" s="304" t="s">
        <v>145</v>
      </c>
      <c r="F22" s="304"/>
      <c r="G22" s="221"/>
      <c r="H22" s="221"/>
      <c r="I22" s="221"/>
      <c r="J22" s="221"/>
      <c r="K22" s="221"/>
      <c r="L22" s="221"/>
      <c r="M22" s="221"/>
      <c r="N22" s="221"/>
    </row>
    <row r="23" spans="1:27" ht="14.45" customHeight="1" x14ac:dyDescent="0.25">
      <c r="A23" s="198" t="s">
        <v>340</v>
      </c>
      <c r="B23" s="198"/>
      <c r="C23" s="198"/>
      <c r="D23" s="198"/>
      <c r="E23" s="169" t="s">
        <v>140</v>
      </c>
      <c r="F23" s="169"/>
      <c r="G23" s="169"/>
      <c r="H23" s="169" t="s">
        <v>136</v>
      </c>
      <c r="I23" s="169"/>
      <c r="J23" s="169"/>
      <c r="K23" s="169"/>
      <c r="L23" s="169" t="s">
        <v>137</v>
      </c>
      <c r="M23" s="169"/>
      <c r="N23" s="169"/>
    </row>
    <row r="24" spans="1:27" x14ac:dyDescent="0.25">
      <c r="A24" s="198"/>
      <c r="B24" s="198"/>
      <c r="C24" s="198"/>
      <c r="D24" s="198"/>
      <c r="E24" s="166"/>
      <c r="F24" s="166"/>
      <c r="G24" s="166"/>
      <c r="H24" s="301"/>
      <c r="I24" s="301"/>
      <c r="J24" s="301"/>
      <c r="K24" s="301"/>
      <c r="L24" s="166"/>
      <c r="M24" s="166"/>
      <c r="N24" s="166"/>
    </row>
    <row r="25" spans="1:27" ht="15" customHeight="1" x14ac:dyDescent="0.25">
      <c r="A25" s="198" t="s">
        <v>341</v>
      </c>
      <c r="B25" s="198"/>
      <c r="C25" s="198"/>
      <c r="D25" s="198"/>
      <c r="E25" s="169" t="s">
        <v>138</v>
      </c>
      <c r="F25" s="169"/>
      <c r="G25" s="169"/>
      <c r="H25" s="169" t="s">
        <v>139</v>
      </c>
      <c r="I25" s="169"/>
      <c r="J25" s="169"/>
      <c r="K25" s="169"/>
      <c r="L25" s="169" t="s">
        <v>137</v>
      </c>
      <c r="M25" s="169"/>
      <c r="N25" s="169"/>
    </row>
    <row r="26" spans="1:27" ht="15" customHeight="1" x14ac:dyDescent="0.25">
      <c r="A26" s="198"/>
      <c r="B26" s="198"/>
      <c r="C26" s="198"/>
      <c r="D26" s="198"/>
      <c r="E26" s="166"/>
      <c r="F26" s="166"/>
      <c r="G26" s="166"/>
      <c r="H26" s="170"/>
      <c r="I26" s="171"/>
      <c r="J26" s="171"/>
      <c r="K26" s="172"/>
      <c r="L26" s="176"/>
      <c r="M26" s="166"/>
      <c r="N26" s="166"/>
    </row>
    <row r="27" spans="1:27" x14ac:dyDescent="0.25">
      <c r="A27" s="198"/>
      <c r="B27" s="198"/>
      <c r="C27" s="198"/>
      <c r="D27" s="198"/>
      <c r="E27" s="166"/>
      <c r="F27" s="166"/>
      <c r="G27" s="166"/>
      <c r="H27" s="173"/>
      <c r="I27" s="174"/>
      <c r="J27" s="174"/>
      <c r="K27" s="175"/>
      <c r="L27" s="166"/>
      <c r="M27" s="166"/>
      <c r="N27" s="166"/>
    </row>
    <row r="28" spans="1:27" ht="9.75" customHeight="1" x14ac:dyDescent="0.25">
      <c r="A28" s="167" t="s">
        <v>146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AA28" t="s">
        <v>192</v>
      </c>
    </row>
    <row r="29" spans="1:27" ht="9.75" customHeight="1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AA29" t="s">
        <v>193</v>
      </c>
    </row>
    <row r="30" spans="1:27" ht="20.45" customHeight="1" x14ac:dyDescent="0.25">
      <c r="A30" s="193" t="s">
        <v>191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AA30" t="s">
        <v>195</v>
      </c>
    </row>
    <row r="31" spans="1:27" ht="21.6" customHeight="1" x14ac:dyDescent="0.25">
      <c r="A31" s="168" t="s">
        <v>147</v>
      </c>
      <c r="B31" s="168"/>
      <c r="C31" s="168"/>
      <c r="D31" s="169" t="s">
        <v>148</v>
      </c>
      <c r="E31" s="169"/>
      <c r="F31" s="169"/>
      <c r="G31" s="169" t="s">
        <v>196</v>
      </c>
      <c r="H31" s="169"/>
      <c r="I31" s="169"/>
      <c r="J31" s="169" t="s">
        <v>317</v>
      </c>
      <c r="K31" s="169"/>
      <c r="L31" s="169"/>
      <c r="M31" s="169" t="s">
        <v>321</v>
      </c>
      <c r="N31" s="169"/>
      <c r="AA31" t="s">
        <v>194</v>
      </c>
    </row>
    <row r="32" spans="1:27" ht="19.899999999999999" customHeight="1" x14ac:dyDescent="0.25">
      <c r="A32" s="168"/>
      <c r="B32" s="168"/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 x14ac:dyDescent="0.25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 x14ac:dyDescent="0.2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 ht="14.45" customHeight="1" x14ac:dyDescent="0.25">
      <c r="A36" s="189" t="s">
        <v>206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71"/>
      <c r="N36" s="72"/>
    </row>
    <row r="37" spans="1:14" x14ac:dyDescent="0.25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71"/>
      <c r="N37" s="72"/>
    </row>
    <row r="38" spans="1:14" ht="10.9" customHeight="1" x14ac:dyDescent="0.2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71"/>
      <c r="N38" s="72"/>
    </row>
    <row r="39" spans="1:14" ht="21.6" customHeight="1" x14ac:dyDescent="0.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90" t="s">
        <v>150</v>
      </c>
      <c r="N39" s="191"/>
    </row>
    <row r="40" spans="1:14" ht="16.899999999999999" customHeight="1" x14ac:dyDescent="0.25">
      <c r="A40" s="168" t="s">
        <v>35</v>
      </c>
      <c r="B40" s="168"/>
      <c r="C40" s="168"/>
      <c r="D40" s="169" t="s">
        <v>148</v>
      </c>
      <c r="E40" s="169"/>
      <c r="F40" s="169"/>
      <c r="G40" s="169" t="s">
        <v>196</v>
      </c>
      <c r="H40" s="169"/>
      <c r="I40" s="169"/>
      <c r="J40" s="183" t="s">
        <v>318</v>
      </c>
      <c r="K40" s="184"/>
      <c r="L40" s="185"/>
      <c r="M40" s="169" t="s">
        <v>149</v>
      </c>
      <c r="N40" s="169"/>
    </row>
    <row r="41" spans="1:14" ht="22.9" customHeight="1" x14ac:dyDescent="0.25">
      <c r="A41" s="168"/>
      <c r="B41" s="168"/>
      <c r="C41" s="168"/>
      <c r="D41" s="169"/>
      <c r="E41" s="169"/>
      <c r="F41" s="169"/>
      <c r="G41" s="169"/>
      <c r="H41" s="169"/>
      <c r="I41" s="169"/>
      <c r="J41" s="186"/>
      <c r="K41" s="187"/>
      <c r="L41" s="188"/>
      <c r="M41" s="169"/>
      <c r="N41" s="169"/>
    </row>
    <row r="42" spans="1:14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x14ac:dyDescent="0.25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9.899999999999999" customHeight="1" x14ac:dyDescent="0.25">
      <c r="A44" s="192" t="s">
        <v>207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4"/>
    </row>
    <row r="45" spans="1:14" ht="14.45" customHeight="1" x14ac:dyDescent="0.25">
      <c r="A45" s="195" t="s">
        <v>152</v>
      </c>
      <c r="B45" s="196"/>
      <c r="C45" s="196"/>
      <c r="D45" s="197"/>
      <c r="E45" s="201"/>
      <c r="F45" s="201"/>
      <c r="G45" s="201"/>
      <c r="H45" s="201"/>
      <c r="I45" s="201"/>
      <c r="J45" s="198" t="s">
        <v>136</v>
      </c>
      <c r="K45" s="198"/>
      <c r="L45" s="198"/>
      <c r="M45" s="266"/>
      <c r="N45" s="267"/>
    </row>
    <row r="46" spans="1:14" ht="19.5" customHeight="1" x14ac:dyDescent="0.25">
      <c r="A46" s="198" t="s">
        <v>151</v>
      </c>
      <c r="B46" s="198"/>
      <c r="C46" s="198"/>
      <c r="D46" s="198"/>
      <c r="E46" s="199"/>
      <c r="F46" s="200"/>
      <c r="G46" s="200"/>
      <c r="H46" s="200"/>
      <c r="I46" s="200"/>
      <c r="J46" s="198" t="s">
        <v>153</v>
      </c>
      <c r="K46" s="198"/>
      <c r="L46" s="198"/>
      <c r="M46" s="199"/>
      <c r="N46" s="270"/>
    </row>
    <row r="47" spans="1:14" x14ac:dyDescent="0.25">
      <c r="A47" s="198" t="s">
        <v>197</v>
      </c>
      <c r="B47" s="198"/>
      <c r="C47" s="198"/>
      <c r="D47" s="198"/>
      <c r="E47" s="272"/>
      <c r="F47" s="273"/>
      <c r="G47" s="200"/>
      <c r="H47" s="200"/>
      <c r="I47" s="270"/>
      <c r="J47" s="198" t="s">
        <v>136</v>
      </c>
      <c r="K47" s="198"/>
      <c r="L47" s="198"/>
      <c r="M47" s="268"/>
      <c r="N47" s="269"/>
    </row>
    <row r="48" spans="1:14" s="19" customFormat="1" ht="38.450000000000003" customHeight="1" x14ac:dyDescent="0.25">
      <c r="A48" s="198" t="s">
        <v>320</v>
      </c>
      <c r="B48" s="198"/>
      <c r="C48" s="198"/>
      <c r="D48" s="195"/>
      <c r="E48" s="216"/>
      <c r="F48" s="217"/>
      <c r="G48" s="217"/>
      <c r="H48" s="217"/>
      <c r="I48" s="218"/>
      <c r="J48" s="198" t="s">
        <v>132</v>
      </c>
      <c r="K48" s="198"/>
      <c r="L48" s="198"/>
      <c r="M48" s="216"/>
      <c r="N48" s="218"/>
    </row>
    <row r="49" spans="1:27" ht="22.5" customHeight="1" x14ac:dyDescent="0.25">
      <c r="A49" s="167" t="s">
        <v>154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</row>
    <row r="50" spans="1:27" ht="27" customHeight="1" x14ac:dyDescent="0.25">
      <c r="A50" s="195" t="s">
        <v>202</v>
      </c>
      <c r="B50" s="196"/>
      <c r="C50" s="196"/>
      <c r="D50" s="196"/>
      <c r="E50" s="196"/>
      <c r="F50" s="196"/>
      <c r="G50" s="196"/>
      <c r="H50" s="196"/>
      <c r="I50" s="197"/>
      <c r="J50" s="169" t="s">
        <v>203</v>
      </c>
      <c r="K50" s="169"/>
      <c r="L50" s="169"/>
      <c r="M50" s="169" t="s">
        <v>204</v>
      </c>
      <c r="N50" s="169"/>
    </row>
    <row r="51" spans="1:27" ht="21" customHeight="1" x14ac:dyDescent="0.25">
      <c r="A51" s="229"/>
      <c r="B51" s="284"/>
      <c r="C51" s="284"/>
      <c r="D51" s="284"/>
      <c r="E51" s="284"/>
      <c r="F51" s="284"/>
      <c r="G51" s="284"/>
      <c r="H51" s="284"/>
      <c r="I51" s="285"/>
      <c r="J51" s="166"/>
      <c r="K51" s="166"/>
      <c r="L51" s="166"/>
      <c r="M51" s="166"/>
      <c r="N51" s="166"/>
    </row>
    <row r="52" spans="1:27" ht="19.5" customHeight="1" x14ac:dyDescent="0.25">
      <c r="A52" s="177" t="s">
        <v>205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9"/>
      <c r="Z52" t="s">
        <v>201</v>
      </c>
      <c r="AA52" t="s">
        <v>198</v>
      </c>
    </row>
    <row r="53" spans="1:27" ht="18.75" customHeight="1" x14ac:dyDescent="0.25">
      <c r="A53" s="180" t="s">
        <v>328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2"/>
      <c r="Z53" t="s">
        <v>200</v>
      </c>
      <c r="AA53" t="s">
        <v>199</v>
      </c>
    </row>
    <row r="54" spans="1:27" ht="26.25" customHeight="1" x14ac:dyDescent="0.25">
      <c r="A54" s="169" t="s">
        <v>155</v>
      </c>
      <c r="B54" s="169"/>
      <c r="C54" s="169"/>
      <c r="D54" s="169"/>
      <c r="E54" s="169" t="s">
        <v>157</v>
      </c>
      <c r="F54" s="169"/>
      <c r="G54" s="169"/>
      <c r="H54" s="169"/>
      <c r="I54" s="169"/>
      <c r="J54" s="169" t="s">
        <v>156</v>
      </c>
      <c r="K54" s="169"/>
      <c r="L54" s="169"/>
      <c r="M54" s="169" t="s">
        <v>158</v>
      </c>
      <c r="N54" s="169"/>
      <c r="Z54" t="s">
        <v>216</v>
      </c>
    </row>
    <row r="55" spans="1:27" ht="14.45" customHeight="1" x14ac:dyDescent="0.25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207"/>
      <c r="N55" s="207"/>
      <c r="Z55" t="s">
        <v>217</v>
      </c>
    </row>
    <row r="56" spans="1:27" x14ac:dyDescent="0.25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207"/>
      <c r="N56" s="207"/>
      <c r="Z56" t="s">
        <v>218</v>
      </c>
    </row>
    <row r="57" spans="1:27" x14ac:dyDescent="0.25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207"/>
      <c r="N57" s="207"/>
    </row>
    <row r="58" spans="1:27" x14ac:dyDescent="0.25">
      <c r="A58" s="205" t="s">
        <v>160</v>
      </c>
      <c r="B58" s="205"/>
      <c r="C58" s="205"/>
      <c r="D58" s="205"/>
      <c r="E58" s="205">
        <f>SUM(E55:I57)</f>
        <v>0</v>
      </c>
      <c r="F58" s="205"/>
      <c r="G58" s="205"/>
      <c r="H58" s="205"/>
      <c r="I58" s="205"/>
      <c r="J58" s="205"/>
      <c r="K58" s="205"/>
      <c r="L58" s="205"/>
      <c r="M58" s="205"/>
      <c r="N58" s="205"/>
    </row>
    <row r="59" spans="1:27" ht="24" customHeight="1" x14ac:dyDescent="0.25">
      <c r="A59" s="206" t="s">
        <v>159</v>
      </c>
      <c r="B59" s="206"/>
      <c r="C59" s="206"/>
      <c r="D59" s="206"/>
      <c r="E59" s="206" t="s">
        <v>157</v>
      </c>
      <c r="F59" s="206"/>
      <c r="G59" s="206"/>
      <c r="H59" s="206"/>
      <c r="I59" s="206"/>
      <c r="J59" s="206" t="s">
        <v>156</v>
      </c>
      <c r="K59" s="206"/>
      <c r="L59" s="206"/>
      <c r="M59" s="206" t="s">
        <v>158</v>
      </c>
      <c r="N59" s="206"/>
    </row>
    <row r="60" spans="1:27" x14ac:dyDescent="0.25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207"/>
      <c r="N60" s="207"/>
    </row>
    <row r="61" spans="1:27" x14ac:dyDescent="0.25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207"/>
      <c r="N61" s="207"/>
    </row>
    <row r="62" spans="1:27" x14ac:dyDescent="0.25">
      <c r="A62" s="166"/>
      <c r="B62" s="166"/>
      <c r="C62" s="166"/>
      <c r="D62" s="166"/>
      <c r="E62" s="166"/>
      <c r="F62" s="166"/>
      <c r="G62" s="166"/>
      <c r="H62" s="166"/>
      <c r="I62" s="166"/>
      <c r="J62" s="208"/>
      <c r="K62" s="208"/>
      <c r="L62" s="208"/>
      <c r="M62" s="207"/>
      <c r="N62" s="207"/>
    </row>
    <row r="63" spans="1:27" x14ac:dyDescent="0.25">
      <c r="A63" s="205" t="s">
        <v>160</v>
      </c>
      <c r="B63" s="205"/>
      <c r="C63" s="205"/>
      <c r="D63" s="205"/>
      <c r="E63" s="205">
        <f>SUM(E60:I62)</f>
        <v>0</v>
      </c>
      <c r="F63" s="205"/>
      <c r="G63" s="205"/>
      <c r="H63" s="205"/>
      <c r="I63" s="205"/>
      <c r="J63" s="205"/>
      <c r="K63" s="205"/>
      <c r="L63" s="205"/>
      <c r="M63" s="205"/>
      <c r="N63" s="205"/>
    </row>
    <row r="64" spans="1:27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x14ac:dyDescent="0.25">
      <c r="A65" s="22"/>
      <c r="B65" s="22"/>
      <c r="C65" s="22"/>
      <c r="D65" s="22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19"/>
    </row>
    <row r="67" spans="1:14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19"/>
    </row>
    <row r="68" spans="1:14" x14ac:dyDescent="0.25">
      <c r="A68" s="281" t="s">
        <v>219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</row>
    <row r="69" spans="1:14" ht="27" customHeight="1" x14ac:dyDescent="0.25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</row>
    <row r="70" spans="1:14" ht="27" customHeight="1" outlineLevel="1" x14ac:dyDescent="0.25">
      <c r="A70" s="209" t="s">
        <v>215</v>
      </c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</row>
    <row r="71" spans="1:14" ht="33.6" customHeight="1" outlineLevel="1" x14ac:dyDescent="0.25">
      <c r="A71" s="263" t="s">
        <v>315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  <c r="N71" s="62"/>
    </row>
    <row r="72" spans="1:14" ht="14.45" customHeight="1" outlineLevel="1" x14ac:dyDescent="0.25">
      <c r="A72" s="278" t="s">
        <v>316</v>
      </c>
      <c r="B72" s="278"/>
      <c r="C72" s="278"/>
      <c r="D72" s="278"/>
      <c r="E72" s="278"/>
      <c r="F72" s="278"/>
      <c r="G72" s="278"/>
      <c r="H72" s="278"/>
      <c r="I72" s="278"/>
      <c r="J72" s="279" t="s">
        <v>210</v>
      </c>
      <c r="K72" s="279"/>
      <c r="L72" s="279"/>
      <c r="M72" s="84" t="s">
        <v>209</v>
      </c>
      <c r="N72" s="84"/>
    </row>
    <row r="73" spans="1:14" outlineLevel="1" x14ac:dyDescent="0.25">
      <c r="A73" s="205" t="s">
        <v>161</v>
      </c>
      <c r="B73" s="205"/>
      <c r="C73" s="205"/>
      <c r="D73" s="205"/>
      <c r="E73" s="205"/>
      <c r="F73" s="205" t="s">
        <v>208</v>
      </c>
      <c r="G73" s="205"/>
      <c r="H73" s="212" t="s">
        <v>162</v>
      </c>
      <c r="I73" s="212"/>
      <c r="J73" s="212"/>
      <c r="K73" s="212"/>
      <c r="L73" s="212"/>
      <c r="M73" s="212"/>
      <c r="N73" s="83" t="str">
        <f>F73</f>
        <v>Сумма, BYN</v>
      </c>
    </row>
    <row r="74" spans="1:14" outlineLevel="1" x14ac:dyDescent="0.25">
      <c r="A74" s="236" t="s">
        <v>163</v>
      </c>
      <c r="B74" s="237"/>
      <c r="C74" s="237"/>
      <c r="D74" s="237"/>
      <c r="E74" s="238"/>
      <c r="F74" s="246"/>
      <c r="G74" s="247"/>
      <c r="H74" s="236" t="s">
        <v>165</v>
      </c>
      <c r="I74" s="237"/>
      <c r="J74" s="237"/>
      <c r="K74" s="237"/>
      <c r="L74" s="237"/>
      <c r="M74" s="238"/>
      <c r="N74" s="227"/>
    </row>
    <row r="75" spans="1:14" ht="11.45" customHeight="1" outlineLevel="1" x14ac:dyDescent="0.25">
      <c r="A75" s="240" t="s">
        <v>168</v>
      </c>
      <c r="B75" s="241"/>
      <c r="C75" s="241"/>
      <c r="D75" s="241"/>
      <c r="E75" s="242"/>
      <c r="F75" s="248"/>
      <c r="G75" s="249"/>
      <c r="H75" s="274" t="s">
        <v>170</v>
      </c>
      <c r="I75" s="275"/>
      <c r="J75" s="275"/>
      <c r="K75" s="275"/>
      <c r="L75" s="275"/>
      <c r="M75" s="276"/>
      <c r="N75" s="228"/>
    </row>
    <row r="76" spans="1:14" ht="14.45" customHeight="1" outlineLevel="1" x14ac:dyDescent="0.25">
      <c r="A76" s="240"/>
      <c r="B76" s="241"/>
      <c r="C76" s="241"/>
      <c r="D76" s="241"/>
      <c r="E76" s="242"/>
      <c r="F76" s="248"/>
      <c r="G76" s="249"/>
      <c r="H76" s="236" t="s">
        <v>166</v>
      </c>
      <c r="I76" s="237"/>
      <c r="J76" s="237"/>
      <c r="K76" s="237"/>
      <c r="L76" s="237"/>
      <c r="M76" s="238"/>
      <c r="N76" s="227"/>
    </row>
    <row r="77" spans="1:14" outlineLevel="1" x14ac:dyDescent="0.25">
      <c r="A77" s="243"/>
      <c r="B77" s="244"/>
      <c r="C77" s="244"/>
      <c r="D77" s="244"/>
      <c r="E77" s="245"/>
      <c r="F77" s="250"/>
      <c r="G77" s="251"/>
      <c r="H77" s="253" t="s">
        <v>211</v>
      </c>
      <c r="I77" s="254"/>
      <c r="J77" s="254"/>
      <c r="K77" s="254"/>
      <c r="L77" s="254"/>
      <c r="M77" s="271"/>
      <c r="N77" s="228"/>
    </row>
    <row r="78" spans="1:14" ht="14.45" customHeight="1" outlineLevel="1" x14ac:dyDescent="0.25">
      <c r="A78" s="239" t="s">
        <v>164</v>
      </c>
      <c r="B78" s="239"/>
      <c r="C78" s="239"/>
      <c r="D78" s="239"/>
      <c r="E78" s="236"/>
      <c r="F78" s="166"/>
      <c r="G78" s="229"/>
      <c r="H78" s="239" t="s">
        <v>167</v>
      </c>
      <c r="I78" s="239"/>
      <c r="J78" s="239"/>
      <c r="K78" s="239"/>
      <c r="L78" s="239"/>
      <c r="M78" s="236"/>
      <c r="N78" s="232"/>
    </row>
    <row r="79" spans="1:14" outlineLevel="1" x14ac:dyDescent="0.25">
      <c r="A79" s="235" t="s">
        <v>169</v>
      </c>
      <c r="B79" s="235"/>
      <c r="C79" s="235"/>
      <c r="D79" s="235"/>
      <c r="E79" s="235"/>
      <c r="F79" s="166"/>
      <c r="G79" s="229"/>
      <c r="H79" s="252" t="s">
        <v>212</v>
      </c>
      <c r="I79" s="235"/>
      <c r="J79" s="235"/>
      <c r="K79" s="235"/>
      <c r="L79" s="235"/>
      <c r="M79" s="235"/>
      <c r="N79" s="233"/>
    </row>
    <row r="80" spans="1:14" ht="14.45" customHeight="1" outlineLevel="1" x14ac:dyDescent="0.25">
      <c r="A80" s="235"/>
      <c r="B80" s="235"/>
      <c r="C80" s="235"/>
      <c r="D80" s="235"/>
      <c r="E80" s="235"/>
      <c r="F80" s="166"/>
      <c r="G80" s="229"/>
      <c r="H80" s="252"/>
      <c r="I80" s="235"/>
      <c r="J80" s="235"/>
      <c r="K80" s="235"/>
      <c r="L80" s="235"/>
      <c r="M80" s="235"/>
      <c r="N80" s="233"/>
    </row>
    <row r="81" spans="1:14" ht="14.45" customHeight="1" outlineLevel="1" x14ac:dyDescent="0.25">
      <c r="A81" s="235"/>
      <c r="B81" s="235"/>
      <c r="C81" s="235"/>
      <c r="D81" s="235"/>
      <c r="E81" s="235"/>
      <c r="F81" s="166"/>
      <c r="G81" s="229"/>
      <c r="H81" s="252"/>
      <c r="I81" s="235"/>
      <c r="J81" s="235"/>
      <c r="K81" s="235"/>
      <c r="L81" s="235"/>
      <c r="M81" s="235"/>
      <c r="N81" s="233"/>
    </row>
    <row r="82" spans="1:14" ht="19.149999999999999" customHeight="1" outlineLevel="1" x14ac:dyDescent="0.25">
      <c r="A82" s="235"/>
      <c r="B82" s="235"/>
      <c r="C82" s="235"/>
      <c r="D82" s="235"/>
      <c r="E82" s="235"/>
      <c r="F82" s="166"/>
      <c r="G82" s="229"/>
      <c r="H82" s="253"/>
      <c r="I82" s="254"/>
      <c r="J82" s="254"/>
      <c r="K82" s="254"/>
      <c r="L82" s="254"/>
      <c r="M82" s="254"/>
      <c r="N82" s="234"/>
    </row>
    <row r="83" spans="1:14" outlineLevel="1" x14ac:dyDescent="0.25">
      <c r="A83" s="205" t="s">
        <v>160</v>
      </c>
      <c r="B83" s="205"/>
      <c r="C83" s="205"/>
      <c r="D83" s="205"/>
      <c r="E83" s="205"/>
      <c r="F83" s="230">
        <f>F74+F78</f>
        <v>0</v>
      </c>
      <c r="G83" s="230"/>
      <c r="H83" s="205" t="s">
        <v>160</v>
      </c>
      <c r="I83" s="205"/>
      <c r="J83" s="205"/>
      <c r="K83" s="205"/>
      <c r="L83" s="205"/>
      <c r="M83" s="205"/>
      <c r="N83" s="63">
        <f>N74+N76+N78</f>
        <v>0</v>
      </c>
    </row>
    <row r="84" spans="1:14" outlineLevel="1" x14ac:dyDescent="0.25">
      <c r="A84" s="280" t="s">
        <v>213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s="19" customFormat="1" outlineLevel="1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 ht="21" customHeight="1" x14ac:dyDescent="0.25">
      <c r="A86" s="231" t="s">
        <v>214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</row>
    <row r="87" spans="1:14" ht="41.45" customHeight="1" x14ac:dyDescent="0.25">
      <c r="A87" s="85" t="s">
        <v>171</v>
      </c>
      <c r="B87" s="198" t="s">
        <v>176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75"/>
    </row>
    <row r="88" spans="1:14" ht="53.45" customHeight="1" x14ac:dyDescent="0.25">
      <c r="A88" s="86" t="s">
        <v>172</v>
      </c>
      <c r="B88" s="224" t="s">
        <v>177</v>
      </c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76"/>
    </row>
    <row r="89" spans="1:14" ht="60.6" customHeight="1" x14ac:dyDescent="0.25">
      <c r="A89" s="87" t="s">
        <v>173</v>
      </c>
      <c r="B89" s="198" t="s">
        <v>178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77"/>
    </row>
    <row r="90" spans="1:14" ht="24.6" customHeight="1" thickBot="1" x14ac:dyDescent="0.3">
      <c r="A90" s="88" t="s">
        <v>174</v>
      </c>
      <c r="B90" s="225" t="s">
        <v>179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78"/>
    </row>
    <row r="91" spans="1:14" x14ac:dyDescent="0.25">
      <c r="A91" s="29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66"/>
    </row>
    <row r="92" spans="1:14" ht="14.45" customHeight="1" x14ac:dyDescent="0.25">
      <c r="A92" s="65"/>
      <c r="B92" s="65"/>
      <c r="C92" s="65"/>
      <c r="D92" s="65"/>
      <c r="E92" s="65"/>
      <c r="F92" s="65"/>
      <c r="G92" s="29"/>
      <c r="H92" s="29"/>
      <c r="I92" s="29"/>
      <c r="J92" s="29"/>
      <c r="K92" s="29"/>
      <c r="L92" s="29"/>
      <c r="M92" s="29"/>
      <c r="N92" s="66"/>
    </row>
    <row r="93" spans="1:14" ht="66" customHeight="1" x14ac:dyDescent="0.25">
      <c r="A93" s="203" t="s">
        <v>342</v>
      </c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</row>
    <row r="94" spans="1:14" ht="25.9" customHeight="1" x14ac:dyDescent="0.25">
      <c r="A94" s="213"/>
      <c r="B94" s="213"/>
      <c r="C94" s="213"/>
      <c r="D94" s="67"/>
      <c r="E94" s="214" t="s">
        <v>221</v>
      </c>
      <c r="F94" s="214"/>
      <c r="G94" s="214"/>
      <c r="H94" s="214" t="s">
        <v>221</v>
      </c>
      <c r="I94" s="214"/>
      <c r="J94" s="214"/>
      <c r="K94" s="214"/>
      <c r="L94" s="214"/>
      <c r="M94" s="66"/>
      <c r="N94" s="79"/>
    </row>
    <row r="95" spans="1:14" x14ac:dyDescent="0.25">
      <c r="A95" s="277" t="s">
        <v>181</v>
      </c>
      <c r="B95" s="210"/>
      <c r="C95" s="210"/>
      <c r="D95" s="210"/>
      <c r="E95" s="210"/>
      <c r="F95" s="210" t="s">
        <v>133</v>
      </c>
      <c r="G95" s="210"/>
      <c r="H95" s="211"/>
      <c r="I95" s="68"/>
      <c r="J95" s="210" t="s">
        <v>182</v>
      </c>
      <c r="K95" s="210"/>
      <c r="L95" s="211"/>
      <c r="M95" s="69"/>
      <c r="N95" s="66"/>
    </row>
    <row r="96" spans="1:14" ht="25.9" customHeight="1" x14ac:dyDescent="0.25">
      <c r="A96" s="66"/>
      <c r="B96" s="66"/>
      <c r="C96" s="66"/>
      <c r="D96" s="66"/>
      <c r="E96" s="66"/>
      <c r="F96" s="66"/>
      <c r="G96" s="89" t="s">
        <v>183</v>
      </c>
      <c r="H96" s="66"/>
      <c r="I96" s="66"/>
      <c r="J96" s="66"/>
      <c r="K96" s="66"/>
      <c r="L96" s="66"/>
      <c r="M96" s="66"/>
      <c r="N96" s="66"/>
    </row>
    <row r="97" spans="1:14" ht="14.45" customHeight="1" x14ac:dyDescent="0.25">
      <c r="A97" s="226" t="s">
        <v>180</v>
      </c>
      <c r="B97" s="226"/>
      <c r="C97" s="226"/>
      <c r="D97" s="262"/>
      <c r="E97" s="262"/>
      <c r="F97" s="262"/>
      <c r="G97" s="29" t="s">
        <v>220</v>
      </c>
      <c r="H97" s="66"/>
      <c r="I97" s="66"/>
      <c r="J97" s="66"/>
      <c r="K97" s="66"/>
      <c r="L97" s="66"/>
      <c r="M97" s="66"/>
      <c r="N97" s="66"/>
    </row>
    <row r="98" spans="1:14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</row>
    <row r="99" spans="1:14" x14ac:dyDescent="0.2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</sheetData>
  <mergeCells count="201">
    <mergeCell ref="A23:D24"/>
    <mergeCell ref="E25:G25"/>
    <mergeCell ref="A25:D27"/>
    <mergeCell ref="E23:G23"/>
    <mergeCell ref="E26:G27"/>
    <mergeCell ref="A18:D19"/>
    <mergeCell ref="H24:K24"/>
    <mergeCell ref="L25:N25"/>
    <mergeCell ref="A20:D22"/>
    <mergeCell ref="E20:F20"/>
    <mergeCell ref="E21:F21"/>
    <mergeCell ref="H25:K25"/>
    <mergeCell ref="L24:N24"/>
    <mergeCell ref="G21:N21"/>
    <mergeCell ref="E22:F22"/>
    <mergeCell ref="G22:N22"/>
    <mergeCell ref="L23:N23"/>
    <mergeCell ref="H23:K23"/>
    <mergeCell ref="A5:D6"/>
    <mergeCell ref="A7:D7"/>
    <mergeCell ref="E7:N7"/>
    <mergeCell ref="E11:K11"/>
    <mergeCell ref="E12:K12"/>
    <mergeCell ref="L8:M8"/>
    <mergeCell ref="E8:K8"/>
    <mergeCell ref="L11:M11"/>
    <mergeCell ref="E13:K13"/>
    <mergeCell ref="L13:M13"/>
    <mergeCell ref="E9:N9"/>
    <mergeCell ref="E10:N10"/>
    <mergeCell ref="L12:M12"/>
    <mergeCell ref="A12:D12"/>
    <mergeCell ref="A10:D10"/>
    <mergeCell ref="F95:H95"/>
    <mergeCell ref="H83:M83"/>
    <mergeCell ref="A72:I72"/>
    <mergeCell ref="J72:L72"/>
    <mergeCell ref="A84:N84"/>
    <mergeCell ref="A68:N69"/>
    <mergeCell ref="M42:N42"/>
    <mergeCell ref="A43:C43"/>
    <mergeCell ref="D43:F43"/>
    <mergeCell ref="G43:I43"/>
    <mergeCell ref="J43:L43"/>
    <mergeCell ref="M43:N43"/>
    <mergeCell ref="A48:D48"/>
    <mergeCell ref="A56:D56"/>
    <mergeCell ref="E56:I56"/>
    <mergeCell ref="J56:L56"/>
    <mergeCell ref="M56:N56"/>
    <mergeCell ref="J42:L42"/>
    <mergeCell ref="A49:N49"/>
    <mergeCell ref="E48:I48"/>
    <mergeCell ref="M48:N48"/>
    <mergeCell ref="E54:I54"/>
    <mergeCell ref="A50:I50"/>
    <mergeCell ref="A51:I51"/>
    <mergeCell ref="A4:N4"/>
    <mergeCell ref="A97:C97"/>
    <mergeCell ref="D97:F97"/>
    <mergeCell ref="A71:M71"/>
    <mergeCell ref="J45:L45"/>
    <mergeCell ref="J46:L46"/>
    <mergeCell ref="J47:L47"/>
    <mergeCell ref="J48:L48"/>
    <mergeCell ref="M45:N45"/>
    <mergeCell ref="M47:N47"/>
    <mergeCell ref="M46:N46"/>
    <mergeCell ref="J50:L50"/>
    <mergeCell ref="M50:N50"/>
    <mergeCell ref="J51:L51"/>
    <mergeCell ref="M51:N51"/>
    <mergeCell ref="H77:M77"/>
    <mergeCell ref="A74:E74"/>
    <mergeCell ref="A78:E78"/>
    <mergeCell ref="M63:N63"/>
    <mergeCell ref="A47:D47"/>
    <mergeCell ref="E47:I47"/>
    <mergeCell ref="A73:E73"/>
    <mergeCell ref="H75:M75"/>
    <mergeCell ref="A95:E95"/>
    <mergeCell ref="A2:N2"/>
    <mergeCell ref="A1:N1"/>
    <mergeCell ref="A30:N30"/>
    <mergeCell ref="B88:M88"/>
    <mergeCell ref="B89:M89"/>
    <mergeCell ref="B90:M90"/>
    <mergeCell ref="B91:M91"/>
    <mergeCell ref="N74:N75"/>
    <mergeCell ref="N76:N77"/>
    <mergeCell ref="F78:G82"/>
    <mergeCell ref="F83:G83"/>
    <mergeCell ref="A86:N86"/>
    <mergeCell ref="B87:M87"/>
    <mergeCell ref="N78:N82"/>
    <mergeCell ref="A83:E83"/>
    <mergeCell ref="A79:E82"/>
    <mergeCell ref="H74:M74"/>
    <mergeCell ref="H76:M76"/>
    <mergeCell ref="H78:M78"/>
    <mergeCell ref="A75:E77"/>
    <mergeCell ref="F74:G77"/>
    <mergeCell ref="H79:M82"/>
    <mergeCell ref="A11:D11"/>
    <mergeCell ref="E5:N6"/>
    <mergeCell ref="E14:K14"/>
    <mergeCell ref="L14:M14"/>
    <mergeCell ref="E15:K15"/>
    <mergeCell ref="L15:M15"/>
    <mergeCell ref="G20:K20"/>
    <mergeCell ref="A13:D15"/>
    <mergeCell ref="A8:D8"/>
    <mergeCell ref="A9:D9"/>
    <mergeCell ref="L20:M20"/>
    <mergeCell ref="E16:N17"/>
    <mergeCell ref="E18:N18"/>
    <mergeCell ref="E19:N19"/>
    <mergeCell ref="A16:D17"/>
    <mergeCell ref="J95:L95"/>
    <mergeCell ref="A57:D57"/>
    <mergeCell ref="A59:D59"/>
    <mergeCell ref="A60:D60"/>
    <mergeCell ref="E59:I59"/>
    <mergeCell ref="A58:D58"/>
    <mergeCell ref="A61:D61"/>
    <mergeCell ref="J58:L58"/>
    <mergeCell ref="J59:L59"/>
    <mergeCell ref="E60:I60"/>
    <mergeCell ref="J60:L60"/>
    <mergeCell ref="E61:I61"/>
    <mergeCell ref="J61:L61"/>
    <mergeCell ref="A62:D62"/>
    <mergeCell ref="F73:G73"/>
    <mergeCell ref="H73:M73"/>
    <mergeCell ref="A63:D63"/>
    <mergeCell ref="E63:I63"/>
    <mergeCell ref="E57:I57"/>
    <mergeCell ref="J57:L57"/>
    <mergeCell ref="M57:N57"/>
    <mergeCell ref="A94:C94"/>
    <mergeCell ref="E94:G94"/>
    <mergeCell ref="H94:L94"/>
    <mergeCell ref="A93:N93"/>
    <mergeCell ref="M58:N58"/>
    <mergeCell ref="M59:N59"/>
    <mergeCell ref="M60:N60"/>
    <mergeCell ref="M61:N61"/>
    <mergeCell ref="A54:D54"/>
    <mergeCell ref="J54:L54"/>
    <mergeCell ref="M54:N54"/>
    <mergeCell ref="A55:D55"/>
    <mergeCell ref="J55:L55"/>
    <mergeCell ref="E55:I55"/>
    <mergeCell ref="M55:N55"/>
    <mergeCell ref="J63:L63"/>
    <mergeCell ref="E62:I62"/>
    <mergeCell ref="J62:L62"/>
    <mergeCell ref="M62:N62"/>
    <mergeCell ref="E58:I58"/>
    <mergeCell ref="A70:N70"/>
    <mergeCell ref="A52:N52"/>
    <mergeCell ref="A53:N53"/>
    <mergeCell ref="A40:C41"/>
    <mergeCell ref="D40:F41"/>
    <mergeCell ref="G40:I41"/>
    <mergeCell ref="J40:L41"/>
    <mergeCell ref="M40:N41"/>
    <mergeCell ref="A36:L39"/>
    <mergeCell ref="M39:N39"/>
    <mergeCell ref="A44:N44"/>
    <mergeCell ref="A45:D45"/>
    <mergeCell ref="A46:D46"/>
    <mergeCell ref="E46:I46"/>
    <mergeCell ref="E45:I45"/>
    <mergeCell ref="A42:C42"/>
    <mergeCell ref="D42:F42"/>
    <mergeCell ref="G42:I42"/>
    <mergeCell ref="A35:C35"/>
    <mergeCell ref="D35:F35"/>
    <mergeCell ref="A28:N29"/>
    <mergeCell ref="A31:C32"/>
    <mergeCell ref="D31:F32"/>
    <mergeCell ref="E24:G24"/>
    <mergeCell ref="H26:K27"/>
    <mergeCell ref="L26:N27"/>
    <mergeCell ref="G31:I32"/>
    <mergeCell ref="J31:L32"/>
    <mergeCell ref="M31:N32"/>
    <mergeCell ref="G35:I35"/>
    <mergeCell ref="J35:L35"/>
    <mergeCell ref="M35:N35"/>
    <mergeCell ref="A33:C33"/>
    <mergeCell ref="D33:F33"/>
    <mergeCell ref="G33:I33"/>
    <mergeCell ref="J33:L33"/>
    <mergeCell ref="M33:N33"/>
    <mergeCell ref="A34:C34"/>
    <mergeCell ref="D34:F34"/>
    <mergeCell ref="G34:I34"/>
    <mergeCell ref="J34:L34"/>
    <mergeCell ref="M34:N34"/>
  </mergeCells>
  <conditionalFormatting sqref="F83:G83">
    <cfRule type="cellIs" dxfId="3" priority="2" operator="notEqual">
      <formula>$N$83</formula>
    </cfRule>
    <cfRule type="cellIs" dxfId="2" priority="4" operator="equal">
      <formula>$N$83</formula>
    </cfRule>
  </conditionalFormatting>
  <conditionalFormatting sqref="N83">
    <cfRule type="cellIs" dxfId="1" priority="1" operator="notEqual">
      <formula>$F$83</formula>
    </cfRule>
    <cfRule type="cellIs" dxfId="0" priority="3" operator="equal">
      <formula>$F$83</formula>
    </cfRule>
  </conditionalFormatting>
  <dataValidations xWindow="188" yWindow="895" count="7">
    <dataValidation type="list" allowBlank="1" showErrorMessage="1" prompt="выбрать из списка" sqref="A33:C35" xr:uid="{1C2F7FB3-1533-463B-868F-AA9206F3A410}">
      <formula1>$AA$28:$AA$31</formula1>
    </dataValidation>
    <dataValidation type="list" allowBlank="1" showInputMessage="1" showErrorMessage="1" sqref="J51:L51" xr:uid="{D1A83ADE-FFF9-4FDA-90DA-0B2BCD5D6264}">
      <formula1>$Z$52:$Z$53</formula1>
    </dataValidation>
    <dataValidation type="list" allowBlank="1" showInputMessage="1" showErrorMessage="1" sqref="M51:N51" xr:uid="{925C6EE7-6CD6-4AA8-9ABE-F72F3C8D61EC}">
      <formula1>$AA$52:$AA$53</formula1>
    </dataValidation>
    <dataValidation type="list" allowBlank="1" showInputMessage="1" showErrorMessage="1" sqref="J55:L58 J60:L64" xr:uid="{3B993659-FE30-4062-BAFD-567882018AAA}">
      <formula1>$Z$54:$Z$56</formula1>
    </dataValidation>
    <dataValidation type="list" allowBlank="1" showInputMessage="1" showErrorMessage="1" sqref="N87:N90" xr:uid="{4AE18979-5420-40DA-93F9-485E3A98B735}">
      <formula1>$Z$54:$Z$55</formula1>
    </dataValidation>
    <dataValidation type="list" allowBlank="1" showInputMessage="1" showErrorMessage="1" prompt="выберите из списка" sqref="E11" xr:uid="{7EA40F1D-7A1C-4B15-9BBB-434FCB3F143F}">
      <formula1>$AA$1:$AA$5</formula1>
    </dataValidation>
    <dataValidation type="list" allowBlank="1" showInputMessage="1" showErrorMessage="1" sqref="E7:N7" xr:uid="{2663F3FA-8A93-4625-976F-C5DBBF3F9490}">
      <formula1>$T$7:$T$12</formula1>
    </dataValidation>
  </dataValidations>
  <pageMargins left="1.1023622047244095" right="0.31496062992125984" top="0.74803149606299213" bottom="0.74803149606299213" header="0.19685039370078741" footer="0.19685039370078741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0</xdr:rowOff>
                  </from>
                  <to>
                    <xdr:col>12</xdr:col>
                    <xdr:colOff>342900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66675</xdr:rowOff>
                  </from>
                  <to>
                    <xdr:col>6</xdr:col>
                    <xdr:colOff>66675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66675</xdr:rowOff>
                  </from>
                  <to>
                    <xdr:col>10</xdr:col>
                    <xdr:colOff>219075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12</xdr:col>
                    <xdr:colOff>57150</xdr:colOff>
                    <xdr:row>36</xdr:row>
                    <xdr:rowOff>104775</xdr:rowOff>
                  </from>
                  <to>
                    <xdr:col>13</xdr:col>
                    <xdr:colOff>1104900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12</xdr:col>
                    <xdr:colOff>57150</xdr:colOff>
                    <xdr:row>35</xdr:row>
                    <xdr:rowOff>0</xdr:rowOff>
                  </from>
                  <to>
                    <xdr:col>13</xdr:col>
                    <xdr:colOff>390525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13</xdr:col>
                    <xdr:colOff>561975</xdr:colOff>
                    <xdr:row>44</xdr:row>
                    <xdr:rowOff>171450</xdr:rowOff>
                  </from>
                  <to>
                    <xdr:col>13</xdr:col>
                    <xdr:colOff>1133475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12</xdr:col>
                    <xdr:colOff>304800</xdr:colOff>
                    <xdr:row>44</xdr:row>
                    <xdr:rowOff>161925</xdr:rowOff>
                  </from>
                  <to>
                    <xdr:col>13</xdr:col>
                    <xdr:colOff>266700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AF36-1BC1-4FB9-B6BC-EDE4F1FFFC74}">
  <dimension ref="A1:DE50"/>
  <sheetViews>
    <sheetView view="pageBreakPreview" zoomScale="60" zoomScaleNormal="100" workbookViewId="0">
      <selection activeCell="O17" sqref="O17"/>
    </sheetView>
  </sheetViews>
  <sheetFormatPr defaultRowHeight="15" x14ac:dyDescent="0.25"/>
  <cols>
    <col min="8" max="13" width="11.28515625" customWidth="1"/>
    <col min="22" max="22" width="19" hidden="1" customWidth="1"/>
    <col min="23" max="31" width="8.85546875" hidden="1" customWidth="1"/>
    <col min="32" max="34" width="0" hidden="1" customWidth="1"/>
  </cols>
  <sheetData>
    <row r="1" spans="1:109" x14ac:dyDescent="0.25">
      <c r="A1" s="332" t="s">
        <v>284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46"/>
      <c r="O1" s="52"/>
      <c r="P1" s="52"/>
      <c r="Q1" s="52"/>
      <c r="R1" s="52"/>
      <c r="S1" s="52"/>
      <c r="T1" s="52"/>
      <c r="U1" s="52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</row>
    <row r="2" spans="1:109" ht="14.45" customHeight="1" thickBot="1" x14ac:dyDescent="0.3">
      <c r="A2" s="333" t="s">
        <v>286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46"/>
      <c r="O2" s="54"/>
      <c r="P2" s="54"/>
      <c r="Q2" s="54"/>
      <c r="R2" s="54"/>
      <c r="S2" s="54"/>
      <c r="T2" s="54"/>
      <c r="U2" s="54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</row>
    <row r="3" spans="1:109" ht="14.45" customHeight="1" x14ac:dyDescent="0.25">
      <c r="A3" s="334">
        <f>V3</f>
        <v>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41" t="s">
        <v>289</v>
      </c>
      <c r="O3" s="305"/>
      <c r="P3" s="305"/>
      <c r="Q3" s="305"/>
      <c r="R3" s="305"/>
      <c r="S3" s="305"/>
      <c r="T3" s="306"/>
      <c r="U3" s="53"/>
      <c r="V3" s="46" cm="1">
        <f t="array" ref="V3:AE5">' Анкета ЮЛ'!E5:N7</f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</row>
    <row r="4" spans="1:109" ht="14.45" customHeight="1" x14ac:dyDescent="0.25">
      <c r="A4" s="335" t="s">
        <v>255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42"/>
      <c r="O4" s="307"/>
      <c r="P4" s="307"/>
      <c r="Q4" s="307"/>
      <c r="R4" s="307"/>
      <c r="S4" s="307"/>
      <c r="T4" s="308"/>
      <c r="U4" s="53"/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</row>
    <row r="5" spans="1:109" ht="14.45" customHeight="1" x14ac:dyDescent="0.25">
      <c r="A5" s="336" t="s">
        <v>256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42"/>
      <c r="O5" s="307"/>
      <c r="P5" s="307"/>
      <c r="Q5" s="307"/>
      <c r="R5" s="307"/>
      <c r="S5" s="307"/>
      <c r="T5" s="308"/>
      <c r="U5" s="53"/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</row>
    <row r="6" spans="1:109" ht="14.45" customHeight="1" x14ac:dyDescent="0.25">
      <c r="A6" s="334">
        <f>V6</f>
        <v>0</v>
      </c>
      <c r="B6" s="334"/>
      <c r="C6" s="334"/>
      <c r="D6" s="334"/>
      <c r="E6" s="334"/>
      <c r="F6" s="334"/>
      <c r="G6" s="344">
        <f>V7</f>
        <v>0</v>
      </c>
      <c r="H6" s="344"/>
      <c r="I6" s="344"/>
      <c r="J6" s="344"/>
      <c r="K6" s="344"/>
      <c r="L6" s="344"/>
      <c r="M6" s="344"/>
      <c r="N6" s="342"/>
      <c r="O6" s="307"/>
      <c r="P6" s="307"/>
      <c r="Q6" s="307"/>
      <c r="R6" s="307"/>
      <c r="S6" s="307"/>
      <c r="T6" s="308"/>
      <c r="U6" s="53"/>
      <c r="V6" s="46" cm="1">
        <f t="array" ref="V6:Z6">' Анкета ЮЛ'!E46:I46</f>
        <v>0</v>
      </c>
      <c r="W6" s="46">
        <v>0</v>
      </c>
      <c r="X6" s="46">
        <v>0</v>
      </c>
      <c r="Y6" s="46">
        <v>0</v>
      </c>
      <c r="Z6" s="46">
        <v>0</v>
      </c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</row>
    <row r="7" spans="1:109" ht="15" customHeight="1" x14ac:dyDescent="0.25">
      <c r="A7" s="335" t="s">
        <v>257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42"/>
      <c r="O7" s="307"/>
      <c r="P7" s="307"/>
      <c r="Q7" s="307"/>
      <c r="R7" s="307"/>
      <c r="S7" s="307"/>
      <c r="T7" s="308"/>
      <c r="U7" s="53"/>
      <c r="V7" s="46" cm="1">
        <f t="array" ref="V7:Z7">' Анкета ЮЛ'!E45:I45</f>
        <v>0</v>
      </c>
      <c r="W7" s="46">
        <v>0</v>
      </c>
      <c r="X7" s="46">
        <v>0</v>
      </c>
      <c r="Y7" s="46">
        <v>0</v>
      </c>
      <c r="Z7" s="46">
        <v>0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</row>
    <row r="8" spans="1:109" ht="15" customHeight="1" thickBot="1" x14ac:dyDescent="0.3">
      <c r="A8" s="47" t="s">
        <v>258</v>
      </c>
      <c r="B8" s="47"/>
      <c r="C8" s="47"/>
      <c r="D8" s="347" t="s">
        <v>259</v>
      </c>
      <c r="E8" s="347"/>
      <c r="F8" s="347"/>
      <c r="G8" s="347"/>
      <c r="H8" s="347"/>
      <c r="I8" s="347"/>
      <c r="J8" s="347"/>
      <c r="K8" s="347"/>
      <c r="L8" s="347"/>
      <c r="M8" s="347"/>
      <c r="N8" s="343"/>
      <c r="O8" s="309"/>
      <c r="P8" s="309"/>
      <c r="Q8" s="309"/>
      <c r="R8" s="309"/>
      <c r="S8" s="309"/>
      <c r="T8" s="310"/>
      <c r="U8" s="53"/>
      <c r="V8" s="46" cm="1">
        <f t="array" ref="V8:AE8">' Анкета ЮЛ'!E8:N8</f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 t="str">
        <v>1.4. Дата регистрации</v>
      </c>
      <c r="AD8" s="46">
        <v>0</v>
      </c>
      <c r="AE8" s="46">
        <v>0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</row>
    <row r="9" spans="1:109" ht="14.45" customHeight="1" x14ac:dyDescent="0.25">
      <c r="A9" s="311" t="s">
        <v>260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</row>
    <row r="10" spans="1:109" x14ac:dyDescent="0.25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</row>
    <row r="11" spans="1:109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</row>
    <row r="12" spans="1:109" x14ac:dyDescent="0.25">
      <c r="A12" s="311" t="s">
        <v>287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</row>
    <row r="13" spans="1:109" x14ac:dyDescent="0.25">
      <c r="A13" s="311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</row>
    <row r="14" spans="1:109" x14ac:dyDescent="0.25">
      <c r="A14" s="311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</row>
    <row r="15" spans="1:109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</row>
    <row r="16" spans="1:109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</row>
    <row r="17" spans="1:109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</row>
    <row r="18" spans="1:109" x14ac:dyDescent="0.25">
      <c r="A18" s="311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</row>
    <row r="19" spans="1:109" ht="41.45" customHeight="1" x14ac:dyDescent="0.25">
      <c r="A19" s="311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</row>
    <row r="20" spans="1:109" ht="15.75" thickBo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</row>
    <row r="21" spans="1:109" ht="14.45" customHeight="1" x14ac:dyDescent="0.25">
      <c r="A21" s="319" t="s">
        <v>261</v>
      </c>
      <c r="B21" s="319"/>
      <c r="C21" s="319"/>
      <c r="D21" s="319"/>
      <c r="E21" s="319"/>
      <c r="F21" s="319"/>
      <c r="G21" s="319"/>
      <c r="H21" s="319" t="s">
        <v>262</v>
      </c>
      <c r="I21" s="319"/>
      <c r="J21" s="319"/>
      <c r="K21" s="319" t="s">
        <v>263</v>
      </c>
      <c r="L21" s="319"/>
      <c r="M21" s="319"/>
      <c r="N21" s="305" t="s">
        <v>289</v>
      </c>
      <c r="O21" s="305"/>
      <c r="P21" s="305"/>
      <c r="Q21" s="305"/>
      <c r="R21" s="305"/>
      <c r="S21" s="305"/>
      <c r="T21" s="30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</row>
    <row r="22" spans="1:109" ht="36.6" customHeight="1" x14ac:dyDescent="0.25">
      <c r="A22" s="320" t="s">
        <v>141</v>
      </c>
      <c r="B22" s="320"/>
      <c r="C22" s="320"/>
      <c r="D22" s="320"/>
      <c r="E22" s="320"/>
      <c r="F22" s="320"/>
      <c r="G22" s="320"/>
      <c r="H22" s="321">
        <f>V3</f>
        <v>0</v>
      </c>
      <c r="I22" s="321"/>
      <c r="J22" s="321"/>
      <c r="K22" s="322"/>
      <c r="L22" s="322"/>
      <c r="M22" s="322"/>
      <c r="N22" s="307"/>
      <c r="O22" s="307"/>
      <c r="P22" s="307"/>
      <c r="Q22" s="307"/>
      <c r="R22" s="307"/>
      <c r="S22" s="307"/>
      <c r="T22" s="308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</row>
    <row r="23" spans="1:109" ht="51" customHeight="1" x14ac:dyDescent="0.25">
      <c r="A23" s="313" t="s">
        <v>264</v>
      </c>
      <c r="B23" s="313"/>
      <c r="C23" s="313"/>
      <c r="D23" s="313"/>
      <c r="E23" s="313"/>
      <c r="F23" s="313"/>
      <c r="G23" s="313"/>
      <c r="H23" s="314">
        <f>V8</f>
        <v>0</v>
      </c>
      <c r="I23" s="314"/>
      <c r="J23" s="314"/>
      <c r="K23" s="315" t="s">
        <v>265</v>
      </c>
      <c r="L23" s="315"/>
      <c r="M23" s="315"/>
      <c r="N23" s="307"/>
      <c r="O23" s="307"/>
      <c r="P23" s="307"/>
      <c r="Q23" s="307"/>
      <c r="R23" s="307"/>
      <c r="S23" s="307"/>
      <c r="T23" s="308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</row>
    <row r="24" spans="1:109" ht="25.15" customHeight="1" thickBot="1" x14ac:dyDescent="0.3">
      <c r="A24" s="316" t="s">
        <v>266</v>
      </c>
      <c r="B24" s="316"/>
      <c r="C24" s="316"/>
      <c r="D24" s="316"/>
      <c r="E24" s="316"/>
      <c r="F24" s="316"/>
      <c r="G24" s="316"/>
      <c r="H24" s="314">
        <f>H23</f>
        <v>0</v>
      </c>
      <c r="I24" s="314"/>
      <c r="J24" s="314"/>
      <c r="K24" s="322"/>
      <c r="L24" s="322"/>
      <c r="M24" s="322"/>
      <c r="N24" s="309"/>
      <c r="O24" s="309"/>
      <c r="P24" s="309"/>
      <c r="Q24" s="309"/>
      <c r="R24" s="309"/>
      <c r="S24" s="309"/>
      <c r="T24" s="310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</row>
    <row r="25" spans="1:109" ht="44.45" customHeight="1" x14ac:dyDescent="0.25">
      <c r="A25" s="323" t="s">
        <v>267</v>
      </c>
      <c r="B25" s="324"/>
      <c r="C25" s="324"/>
      <c r="D25" s="324"/>
      <c r="E25" s="324"/>
      <c r="F25" s="324"/>
      <c r="G25" s="325"/>
      <c r="H25" s="326" t="s">
        <v>265</v>
      </c>
      <c r="I25" s="315"/>
      <c r="J25" s="315"/>
      <c r="K25" s="315" t="s">
        <v>265</v>
      </c>
      <c r="L25" s="315"/>
      <c r="M25" s="31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</row>
    <row r="26" spans="1:109" x14ac:dyDescent="0.25">
      <c r="A26" s="327" t="s">
        <v>268</v>
      </c>
      <c r="B26" s="327"/>
      <c r="C26" s="327"/>
      <c r="D26" s="327"/>
      <c r="E26" s="327"/>
      <c r="F26" s="327"/>
      <c r="G26" s="327"/>
      <c r="H26" s="326"/>
      <c r="I26" s="315"/>
      <c r="J26" s="315"/>
      <c r="K26" s="315"/>
      <c r="L26" s="315"/>
      <c r="M26" s="315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</row>
    <row r="27" spans="1:109" x14ac:dyDescent="0.25">
      <c r="A27" s="318" t="s">
        <v>269</v>
      </c>
      <c r="B27" s="318"/>
      <c r="C27" s="318"/>
      <c r="D27" s="318"/>
      <c r="E27" s="318"/>
      <c r="F27" s="318"/>
      <c r="G27" s="318"/>
      <c r="H27" s="315"/>
      <c r="I27" s="315"/>
      <c r="J27" s="315"/>
      <c r="K27" s="315" t="s">
        <v>265</v>
      </c>
      <c r="L27" s="315"/>
      <c r="M27" s="31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</row>
    <row r="28" spans="1:109" x14ac:dyDescent="0.25">
      <c r="A28" s="318" t="s">
        <v>270</v>
      </c>
      <c r="B28" s="318"/>
      <c r="C28" s="318"/>
      <c r="D28" s="318"/>
      <c r="E28" s="318"/>
      <c r="F28" s="318"/>
      <c r="G28" s="318"/>
      <c r="H28" s="315"/>
      <c r="I28" s="315"/>
      <c r="J28" s="315"/>
      <c r="K28" s="315" t="s">
        <v>265</v>
      </c>
      <c r="L28" s="315"/>
      <c r="M28" s="315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</row>
    <row r="29" spans="1:109" ht="15.75" thickBot="1" x14ac:dyDescent="0.3">
      <c r="A29" s="318" t="s">
        <v>271</v>
      </c>
      <c r="B29" s="318"/>
      <c r="C29" s="318"/>
      <c r="D29" s="318"/>
      <c r="E29" s="318"/>
      <c r="F29" s="318"/>
      <c r="G29" s="318"/>
      <c r="H29" s="315"/>
      <c r="I29" s="315"/>
      <c r="J29" s="315"/>
      <c r="K29" s="315" t="s">
        <v>265</v>
      </c>
      <c r="L29" s="315"/>
      <c r="M29" s="315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</row>
    <row r="30" spans="1:109" ht="19.149999999999999" customHeight="1" x14ac:dyDescent="0.25">
      <c r="A30" s="328" t="s">
        <v>272</v>
      </c>
      <c r="B30" s="328"/>
      <c r="C30" s="328"/>
      <c r="D30" s="328"/>
      <c r="E30" s="328"/>
      <c r="F30" s="328"/>
      <c r="G30" s="328"/>
      <c r="H30" s="326" t="s">
        <v>265</v>
      </c>
      <c r="I30" s="315"/>
      <c r="J30" s="315"/>
      <c r="K30" s="315" t="s">
        <v>265</v>
      </c>
      <c r="L30" s="315"/>
      <c r="M30" s="315"/>
      <c r="N30" s="305" t="s">
        <v>289</v>
      </c>
      <c r="O30" s="305"/>
      <c r="P30" s="305"/>
      <c r="Q30" s="305"/>
      <c r="R30" s="305"/>
      <c r="S30" s="305"/>
      <c r="T30" s="306"/>
      <c r="U30" s="46"/>
      <c r="V30" s="46" cm="1">
        <f t="array" ref="V30:X30">' Анкета ЮЛ'!E11:G11</f>
        <v>0</v>
      </c>
      <c r="W30" s="46">
        <v>0</v>
      </c>
      <c r="X30" s="46">
        <v>0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</row>
    <row r="31" spans="1:109" ht="42" customHeight="1" x14ac:dyDescent="0.25">
      <c r="A31" s="329" t="s">
        <v>285</v>
      </c>
      <c r="B31" s="330"/>
      <c r="C31" s="330"/>
      <c r="D31" s="330"/>
      <c r="E31" s="330"/>
      <c r="F31" s="330"/>
      <c r="G31" s="331"/>
      <c r="H31" s="326"/>
      <c r="I31" s="315"/>
      <c r="J31" s="315"/>
      <c r="K31" s="315"/>
      <c r="L31" s="315"/>
      <c r="M31" s="315"/>
      <c r="N31" s="307"/>
      <c r="O31" s="307"/>
      <c r="P31" s="307"/>
      <c r="Q31" s="307"/>
      <c r="R31" s="307"/>
      <c r="S31" s="307"/>
      <c r="T31" s="308"/>
      <c r="U31" s="46"/>
      <c r="V31" s="55" cm="1">
        <f t="array" ref="V31:W31">' Анкета ЮЛ'!J11:K11</f>
        <v>0</v>
      </c>
      <c r="W31" s="46"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</row>
    <row r="32" spans="1:109" ht="33" customHeight="1" x14ac:dyDescent="0.25">
      <c r="A32" s="312" t="s">
        <v>273</v>
      </c>
      <c r="B32" s="312"/>
      <c r="C32" s="312"/>
      <c r="D32" s="312"/>
      <c r="E32" s="312"/>
      <c r="F32" s="312"/>
      <c r="G32" s="312"/>
      <c r="H32" s="317" t="str">
        <f>IF(V30=0,"",V30)</f>
        <v/>
      </c>
      <c r="I32" s="317"/>
      <c r="J32" s="317"/>
      <c r="K32" s="315" t="s">
        <v>265</v>
      </c>
      <c r="L32" s="315"/>
      <c r="M32" s="315"/>
      <c r="N32" s="307"/>
      <c r="O32" s="307"/>
      <c r="P32" s="307"/>
      <c r="Q32" s="307"/>
      <c r="R32" s="307"/>
      <c r="S32" s="307"/>
      <c r="T32" s="308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</row>
    <row r="33" spans="1:109" ht="14.45" customHeight="1" x14ac:dyDescent="0.25">
      <c r="A33" s="318" t="s">
        <v>274</v>
      </c>
      <c r="B33" s="318"/>
      <c r="C33" s="318"/>
      <c r="D33" s="318"/>
      <c r="E33" s="318"/>
      <c r="F33" s="318"/>
      <c r="G33" s="318"/>
      <c r="H33" s="348" t="str">
        <f>IF(V31=0,"",V31)</f>
        <v/>
      </c>
      <c r="I33" s="348"/>
      <c r="J33" s="348"/>
      <c r="K33" s="315" t="s">
        <v>265</v>
      </c>
      <c r="L33" s="315"/>
      <c r="M33" s="315"/>
      <c r="N33" s="307"/>
      <c r="O33" s="307"/>
      <c r="P33" s="307"/>
      <c r="Q33" s="307"/>
      <c r="R33" s="307"/>
      <c r="S33" s="307"/>
      <c r="T33" s="308"/>
      <c r="U33" s="53"/>
      <c r="V33" s="46" cm="1">
        <f t="array" ref="V33:AE33">' Анкета ЮЛ'!E12:N12</f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 t="str">
        <v>прежнее УНП</v>
      </c>
      <c r="AD33" s="46">
        <v>0</v>
      </c>
      <c r="AE33" s="46">
        <v>0</v>
      </c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</row>
    <row r="34" spans="1:109" ht="60" customHeight="1" x14ac:dyDescent="0.25">
      <c r="A34" s="338" t="s">
        <v>275</v>
      </c>
      <c r="B34" s="338"/>
      <c r="C34" s="338"/>
      <c r="D34" s="338"/>
      <c r="E34" s="338"/>
      <c r="F34" s="338" t="s">
        <v>276</v>
      </c>
      <c r="G34" s="338"/>
      <c r="H34" s="338"/>
      <c r="I34" s="338"/>
      <c r="J34" s="338" t="s">
        <v>277</v>
      </c>
      <c r="K34" s="338"/>
      <c r="L34" s="338"/>
      <c r="M34" s="338"/>
      <c r="N34" s="307"/>
      <c r="O34" s="307"/>
      <c r="P34" s="307"/>
      <c r="Q34" s="307"/>
      <c r="R34" s="307"/>
      <c r="S34" s="307"/>
      <c r="T34" s="308"/>
      <c r="U34" s="53"/>
      <c r="V34" s="46">
        <f>' Анкета ЮЛ'!N11</f>
        <v>0</v>
      </c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</row>
    <row r="35" spans="1:109" ht="34.9" customHeight="1" thickBot="1" x14ac:dyDescent="0.3">
      <c r="A35" s="340" t="str">
        <f>IF(V33=0,"",V33)</f>
        <v/>
      </c>
      <c r="B35" s="340"/>
      <c r="C35" s="340"/>
      <c r="D35" s="340"/>
      <c r="E35" s="340"/>
      <c r="F35" s="339" t="str">
        <f>IF(V34=0,"",V34)</f>
        <v/>
      </c>
      <c r="G35" s="339"/>
      <c r="H35" s="339"/>
      <c r="I35" s="339"/>
      <c r="J35" s="339" t="str">
        <f>F35</f>
        <v/>
      </c>
      <c r="K35" s="339"/>
      <c r="L35" s="339"/>
      <c r="M35" s="339"/>
      <c r="N35" s="309"/>
      <c r="O35" s="309"/>
      <c r="P35" s="309"/>
      <c r="Q35" s="309"/>
      <c r="R35" s="309"/>
      <c r="S35" s="309"/>
      <c r="T35" s="310"/>
      <c r="U35" s="53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</row>
    <row r="36" spans="1:109" ht="14.45" customHeight="1" x14ac:dyDescent="0.25">
      <c r="A36" s="346" t="s">
        <v>278</v>
      </c>
      <c r="B36" s="346"/>
      <c r="C36" s="346"/>
      <c r="D36" s="346"/>
      <c r="E36" s="346"/>
      <c r="F36" s="47"/>
      <c r="G36" s="47"/>
      <c r="H36" s="47"/>
      <c r="I36" s="47"/>
      <c r="J36" s="47"/>
      <c r="K36" s="47"/>
      <c r="L36" s="47"/>
      <c r="M36" s="47"/>
      <c r="N36" s="46"/>
      <c r="O36" s="53"/>
      <c r="P36" s="53"/>
      <c r="Q36" s="53"/>
      <c r="R36" s="53"/>
      <c r="S36" s="53"/>
      <c r="T36" s="53"/>
      <c r="U36" s="53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</row>
    <row r="37" spans="1:109" ht="14.45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6"/>
      <c r="O37" s="53"/>
      <c r="P37" s="53"/>
      <c r="Q37" s="53"/>
      <c r="R37" s="53"/>
      <c r="S37" s="53"/>
      <c r="T37" s="53"/>
      <c r="U37" s="53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</row>
    <row r="38" spans="1:109" ht="15" customHeight="1" x14ac:dyDescent="0.25">
      <c r="A38" s="47"/>
      <c r="B38" s="334">
        <f>V6</f>
        <v>0</v>
      </c>
      <c r="C38" s="334"/>
      <c r="D38" s="334"/>
      <c r="E38" s="47"/>
      <c r="F38" s="49"/>
      <c r="G38" s="49"/>
      <c r="H38" s="49"/>
      <c r="I38" s="47"/>
      <c r="J38" s="334">
        <f>V7</f>
        <v>0</v>
      </c>
      <c r="K38" s="334"/>
      <c r="L38" s="334"/>
      <c r="M38" s="334"/>
      <c r="N38" s="46"/>
      <c r="O38" s="53"/>
      <c r="P38" s="53"/>
      <c r="Q38" s="53"/>
      <c r="R38" s="53"/>
      <c r="S38" s="53"/>
      <c r="T38" s="53"/>
      <c r="U38" s="53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</row>
    <row r="39" spans="1:109" x14ac:dyDescent="0.25">
      <c r="A39" s="337" t="s">
        <v>254</v>
      </c>
      <c r="B39" s="335"/>
      <c r="C39" s="335"/>
      <c r="D39" s="335"/>
      <c r="E39" s="47"/>
      <c r="F39" s="335" t="s">
        <v>133</v>
      </c>
      <c r="G39" s="335"/>
      <c r="H39" s="335"/>
      <c r="I39" s="47"/>
      <c r="J39" s="335" t="s">
        <v>279</v>
      </c>
      <c r="K39" s="335"/>
      <c r="L39" s="335"/>
      <c r="M39" s="335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</row>
    <row r="40" spans="1:109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</row>
    <row r="41" spans="1:109" x14ac:dyDescent="0.25">
      <c r="A41" s="47" t="s">
        <v>12</v>
      </c>
      <c r="B41" s="345"/>
      <c r="C41" s="334"/>
      <c r="D41" s="334"/>
      <c r="E41" s="47"/>
      <c r="F41" s="47"/>
      <c r="G41" s="47"/>
      <c r="H41" s="47"/>
      <c r="I41" s="47"/>
      <c r="J41" s="47"/>
      <c r="K41" s="47"/>
      <c r="L41" s="47"/>
      <c r="M41" s="47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</row>
    <row r="42" spans="1:109" x14ac:dyDescent="0.25">
      <c r="A42" s="47" t="s">
        <v>280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</row>
    <row r="43" spans="1:109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</row>
    <row r="44" spans="1:109" x14ac:dyDescent="0.25">
      <c r="A44" s="47" t="s">
        <v>281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</row>
    <row r="45" spans="1:109" x14ac:dyDescent="0.25">
      <c r="A45" s="47"/>
      <c r="B45" s="49"/>
      <c r="C45" s="49"/>
      <c r="D45" s="49"/>
      <c r="E45" s="47"/>
      <c r="F45" s="49"/>
      <c r="G45" s="49"/>
      <c r="H45" s="49"/>
      <c r="I45" s="47"/>
      <c r="J45" s="49"/>
      <c r="K45" s="49"/>
      <c r="L45" s="49"/>
      <c r="M45" s="49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</row>
    <row r="46" spans="1:109" x14ac:dyDescent="0.25">
      <c r="A46" s="337" t="s">
        <v>254</v>
      </c>
      <c r="B46" s="335"/>
      <c r="C46" s="335"/>
      <c r="D46" s="335"/>
      <c r="E46" s="47"/>
      <c r="F46" s="335" t="s">
        <v>133</v>
      </c>
      <c r="G46" s="335"/>
      <c r="H46" s="335"/>
      <c r="I46" s="47"/>
      <c r="J46" s="335" t="s">
        <v>279</v>
      </c>
      <c r="K46" s="335"/>
      <c r="L46" s="335"/>
      <c r="M46" s="335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</row>
    <row r="47" spans="1:109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</row>
    <row r="48" spans="1:109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7"/>
      <c r="K48" s="47"/>
      <c r="L48" s="47"/>
      <c r="M48" s="47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</row>
    <row r="49" spans="1:109" x14ac:dyDescent="0.25">
      <c r="A49" s="51" t="s">
        <v>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48"/>
    </row>
    <row r="50" spans="1:109" x14ac:dyDescent="0.25">
      <c r="A50" s="51" t="s">
        <v>283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</row>
  </sheetData>
  <mergeCells count="65">
    <mergeCell ref="N21:T24"/>
    <mergeCell ref="N3:T8"/>
    <mergeCell ref="A6:F6"/>
    <mergeCell ref="G6:M6"/>
    <mergeCell ref="B41:D41"/>
    <mergeCell ref="B38:D38"/>
    <mergeCell ref="J38:M38"/>
    <mergeCell ref="A36:E36"/>
    <mergeCell ref="A39:D39"/>
    <mergeCell ref="F39:H39"/>
    <mergeCell ref="J39:M39"/>
    <mergeCell ref="A7:M7"/>
    <mergeCell ref="D8:M8"/>
    <mergeCell ref="A9:M11"/>
    <mergeCell ref="H33:J33"/>
    <mergeCell ref="K33:M33"/>
    <mergeCell ref="A46:D46"/>
    <mergeCell ref="F46:H46"/>
    <mergeCell ref="J46:M46"/>
    <mergeCell ref="A34:E34"/>
    <mergeCell ref="F34:I34"/>
    <mergeCell ref="F35:I35"/>
    <mergeCell ref="A35:E35"/>
    <mergeCell ref="J34:M34"/>
    <mergeCell ref="J35:M35"/>
    <mergeCell ref="A1:M1"/>
    <mergeCell ref="A2:M2"/>
    <mergeCell ref="A3:M3"/>
    <mergeCell ref="A4:M4"/>
    <mergeCell ref="A5:M5"/>
    <mergeCell ref="A29:G29"/>
    <mergeCell ref="H29:J29"/>
    <mergeCell ref="K29:M29"/>
    <mergeCell ref="A30:G30"/>
    <mergeCell ref="H30:J31"/>
    <mergeCell ref="K30:M31"/>
    <mergeCell ref="A31:G31"/>
    <mergeCell ref="A27:G27"/>
    <mergeCell ref="H27:J27"/>
    <mergeCell ref="K27:M27"/>
    <mergeCell ref="A28:G28"/>
    <mergeCell ref="H28:J28"/>
    <mergeCell ref="K28:M28"/>
    <mergeCell ref="H24:J24"/>
    <mergeCell ref="K24:M24"/>
    <mergeCell ref="A25:G25"/>
    <mergeCell ref="H25:J26"/>
    <mergeCell ref="K25:M26"/>
    <mergeCell ref="A26:G26"/>
    <mergeCell ref="N30:T35"/>
    <mergeCell ref="A12:M19"/>
    <mergeCell ref="A32:G32"/>
    <mergeCell ref="A23:G23"/>
    <mergeCell ref="H23:J23"/>
    <mergeCell ref="K23:M23"/>
    <mergeCell ref="A24:G24"/>
    <mergeCell ref="H32:J32"/>
    <mergeCell ref="K32:M32"/>
    <mergeCell ref="A33:G33"/>
    <mergeCell ref="A21:G21"/>
    <mergeCell ref="H21:J21"/>
    <mergeCell ref="K21:M21"/>
    <mergeCell ref="A22:G22"/>
    <mergeCell ref="H22:J22"/>
    <mergeCell ref="K22:M22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49" zoomScale="85" zoomScaleNormal="85" workbookViewId="0">
      <selection activeCell="B81" sqref="B81"/>
    </sheetView>
  </sheetViews>
  <sheetFormatPr defaultRowHeight="15" x14ac:dyDescent="0.25"/>
  <cols>
    <col min="1" max="1" width="16.28515625" style="9" customWidth="1"/>
    <col min="2" max="2" width="43.5703125" style="8" customWidth="1"/>
    <col min="3" max="3" width="69.28515625" customWidth="1"/>
  </cols>
  <sheetData>
    <row r="1" spans="1:3" x14ac:dyDescent="0.25">
      <c r="A1" s="9" t="s">
        <v>124</v>
      </c>
      <c r="B1" s="8" t="s">
        <v>125</v>
      </c>
      <c r="C1" t="s">
        <v>126</v>
      </c>
    </row>
    <row r="2" spans="1:3" ht="30" x14ac:dyDescent="0.25">
      <c r="A2" s="9" t="s">
        <v>37</v>
      </c>
      <c r="B2" s="8" t="str">
        <f>' Анкета ЮЛ'!A5</f>
        <v>1.1. Полное юридическое наименование клиента</v>
      </c>
      <c r="C2">
        <f>' Анкета ЮЛ'!E5</f>
        <v>0</v>
      </c>
    </row>
    <row r="3" spans="1:3" x14ac:dyDescent="0.25">
      <c r="A3" s="9" t="s">
        <v>38</v>
      </c>
      <c r="B3" s="8">
        <f>' Анкета ЮЛ'!E13</f>
        <v>0</v>
      </c>
      <c r="C3">
        <f>' Анкета ЮЛ'!E14</f>
        <v>0</v>
      </c>
    </row>
    <row r="4" spans="1:3" x14ac:dyDescent="0.25">
      <c r="A4" s="9" t="s">
        <v>39</v>
      </c>
      <c r="B4" s="8">
        <f>' Анкета ЮЛ'!H13</f>
        <v>0</v>
      </c>
      <c r="C4">
        <f>' Анкета ЮЛ'!H14</f>
        <v>0</v>
      </c>
    </row>
    <row r="5" spans="1:3" x14ac:dyDescent="0.25">
      <c r="A5" s="9" t="s">
        <v>40</v>
      </c>
      <c r="B5" s="8">
        <f>' Анкета ЮЛ'!K13</f>
        <v>0</v>
      </c>
      <c r="C5" s="16">
        <f>' Анкета ЮЛ'!K14</f>
        <v>0</v>
      </c>
    </row>
    <row r="6" spans="1:3" x14ac:dyDescent="0.25">
      <c r="A6" s="9" t="s">
        <v>41</v>
      </c>
      <c r="B6" s="8">
        <f>' Анкета ЮЛ'!E15</f>
        <v>0</v>
      </c>
      <c r="C6" t="e">
        <f>' Анкета ЮЛ'!#REF!</f>
        <v>#REF!</v>
      </c>
    </row>
    <row r="7" spans="1:3" x14ac:dyDescent="0.25">
      <c r="A7" s="9" t="s">
        <v>42</v>
      </c>
      <c r="B7" s="8">
        <f>' Анкета ЮЛ'!E16</f>
        <v>0</v>
      </c>
      <c r="C7">
        <f>' Анкета ЮЛ'!E17</f>
        <v>0</v>
      </c>
    </row>
    <row r="8" spans="1:3" x14ac:dyDescent="0.25">
      <c r="A8" s="9" t="s">
        <v>48</v>
      </c>
      <c r="B8" s="8">
        <f>' Анкета ЮЛ'!H16</f>
        <v>0</v>
      </c>
      <c r="C8">
        <f>' Анкета ЮЛ'!H17</f>
        <v>0</v>
      </c>
    </row>
    <row r="9" spans="1:3" x14ac:dyDescent="0.25">
      <c r="A9" s="9" t="s">
        <v>49</v>
      </c>
      <c r="B9" s="8">
        <f>' Анкета ЮЛ'!K16</f>
        <v>0</v>
      </c>
      <c r="C9">
        <f>' Анкета ЮЛ'!K17</f>
        <v>0</v>
      </c>
    </row>
    <row r="10" spans="1:3" x14ac:dyDescent="0.25">
      <c r="A10" s="9" t="s">
        <v>47</v>
      </c>
      <c r="B10" s="8" t="e">
        <f>' Анкета ЮЛ'!#REF!</f>
        <v>#REF!</v>
      </c>
      <c r="C10" t="e">
        <f>' Анкета ЮЛ'!#REF!</f>
        <v>#REF!</v>
      </c>
    </row>
    <row r="11" spans="1:3" x14ac:dyDescent="0.25">
      <c r="A11" s="9" t="s">
        <v>46</v>
      </c>
      <c r="B11" s="8" t="e">
        <f>' Анкета ЮЛ'!#REF!</f>
        <v>#REF!</v>
      </c>
      <c r="C11" t="e">
        <f>' Анкета ЮЛ'!#REF!</f>
        <v>#REF!</v>
      </c>
    </row>
    <row r="12" spans="1:3" x14ac:dyDescent="0.25">
      <c r="A12" s="9" t="s">
        <v>50</v>
      </c>
      <c r="B12" s="8" t="e">
        <f>' Анкета ЮЛ'!#REF!</f>
        <v>#REF!</v>
      </c>
      <c r="C12" t="e">
        <f>' Анкета ЮЛ'!#REF!</f>
        <v>#REF!</v>
      </c>
    </row>
    <row r="13" spans="1:3" x14ac:dyDescent="0.25">
      <c r="A13" s="9" t="s">
        <v>112</v>
      </c>
      <c r="B13" s="8" t="e">
        <f>' Анкета ЮЛ'!#REF!</f>
        <v>#REF!</v>
      </c>
      <c r="C13" s="9" t="e">
        <f>' Анкета ЮЛ'!#REF!</f>
        <v>#REF!</v>
      </c>
    </row>
    <row r="14" spans="1:3" x14ac:dyDescent="0.25">
      <c r="A14" s="9" t="s">
        <v>51</v>
      </c>
      <c r="B14" s="8" t="e">
        <f>' Анкета ЮЛ'!#REF!</f>
        <v>#REF!</v>
      </c>
      <c r="C14" t="e">
        <f>' Анкета ЮЛ'!#REF!</f>
        <v>#REF!</v>
      </c>
    </row>
    <row r="15" spans="1:3" x14ac:dyDescent="0.25">
      <c r="A15" s="9" t="s">
        <v>52</v>
      </c>
      <c r="B15" s="8">
        <f>' Анкета ЮЛ'!E18</f>
        <v>0</v>
      </c>
      <c r="C15">
        <f>' Анкета ЮЛ'!E19</f>
        <v>0</v>
      </c>
    </row>
    <row r="16" spans="1:3" x14ac:dyDescent="0.25">
      <c r="A16" s="9" t="s">
        <v>43</v>
      </c>
      <c r="B16" s="8">
        <f>' Анкета ЮЛ'!H18</f>
        <v>0</v>
      </c>
      <c r="C16">
        <f>' Анкета ЮЛ'!H19</f>
        <v>0</v>
      </c>
    </row>
    <row r="17" spans="1:3" x14ac:dyDescent="0.25">
      <c r="A17" s="9" t="s">
        <v>44</v>
      </c>
      <c r="B17" s="8">
        <f>' Анкета ЮЛ'!K18</f>
        <v>0</v>
      </c>
      <c r="C17">
        <f>' Анкета ЮЛ'!K19</f>
        <v>0</v>
      </c>
    </row>
    <row r="18" spans="1:3" x14ac:dyDescent="0.25">
      <c r="A18" s="9" t="s">
        <v>54</v>
      </c>
      <c r="B18" s="8" t="str">
        <f>' Анкета ЮЛ'!H23</f>
        <v>Телефон</v>
      </c>
      <c r="C18">
        <f>' Анкета ЮЛ'!E24</f>
        <v>0</v>
      </c>
    </row>
    <row r="19" spans="1:3" x14ac:dyDescent="0.25">
      <c r="A19" s="9" t="s">
        <v>53</v>
      </c>
      <c r="B19" s="8" t="e">
        <f>' Анкета ЮЛ'!#REF!</f>
        <v>#REF!</v>
      </c>
      <c r="C19">
        <f>' Анкета ЮЛ'!H24</f>
        <v>0</v>
      </c>
    </row>
    <row r="20" spans="1:3" x14ac:dyDescent="0.25">
      <c r="A20" s="9" t="s">
        <v>45</v>
      </c>
      <c r="B20" s="8">
        <f>' Анкета ЮЛ'!K23</f>
        <v>0</v>
      </c>
      <c r="C20">
        <f>' Анкета ЮЛ'!K24</f>
        <v>0</v>
      </c>
    </row>
    <row r="21" spans="1:3" x14ac:dyDescent="0.25">
      <c r="A21" s="9" t="s">
        <v>55</v>
      </c>
      <c r="B21" s="8">
        <f>' Анкета ЮЛ'!A29</f>
        <v>0</v>
      </c>
      <c r="C21" s="16">
        <f>' Анкета ЮЛ'!E29</f>
        <v>0</v>
      </c>
    </row>
    <row r="22" spans="1:3" x14ac:dyDescent="0.25">
      <c r="A22" s="9" t="s">
        <v>56</v>
      </c>
      <c r="B22" s="8">
        <f>' Анкета ЮЛ'!H29</f>
        <v>0</v>
      </c>
      <c r="C22" s="16">
        <f>' Анкета ЮЛ'!K29</f>
        <v>0</v>
      </c>
    </row>
    <row r="23" spans="1:3" x14ac:dyDescent="0.25">
      <c r="A23" s="9" t="s">
        <v>57</v>
      </c>
      <c r="B23" s="8" t="e">
        <f>' Анкета ЮЛ'!#REF!</f>
        <v>#REF!</v>
      </c>
      <c r="C23" t="e">
        <f>' Анкета ЮЛ'!#REF!</f>
        <v>#REF!</v>
      </c>
    </row>
    <row r="24" spans="1:3" x14ac:dyDescent="0.25">
      <c r="A24" s="9" t="s">
        <v>58</v>
      </c>
      <c r="B24" s="8" t="str">
        <f>' Анкета ЮЛ'!A31</f>
        <v xml:space="preserve">Статус </v>
      </c>
      <c r="C24">
        <f>' Анкета ЮЛ'!E31</f>
        <v>0</v>
      </c>
    </row>
    <row r="25" spans="1:3" s="15" customFormat="1" x14ac:dyDescent="0.25">
      <c r="A25" s="13" t="s">
        <v>130</v>
      </c>
      <c r="B25" s="14" t="str">
        <f>' Анкета ЮЛ'!A34&amp;"-"&amp;' Анкета ЮЛ'!G34&amp;"-"&amp;' Анкета ЮЛ'!K34</f>
        <v>--</v>
      </c>
      <c r="C25" s="12" t="e">
        <f>' Анкета ЮЛ'!A35&amp;"*"&amp;' Анкета ЮЛ'!G35&amp;"*"&amp;' Анкета ЮЛ'!K35&amp;"^"&amp;' Анкета ЮЛ'!#REF!&amp;"*"&amp;' Анкета ЮЛ'!#REF!&amp;"*"&amp;' Анкета ЮЛ'!#REF!</f>
        <v>#REF!</v>
      </c>
    </row>
    <row r="26" spans="1:3" x14ac:dyDescent="0.25">
      <c r="A26" s="9" t="s">
        <v>59</v>
      </c>
      <c r="B26" s="8">
        <f>' Анкета ЮЛ'!E50</f>
        <v>0</v>
      </c>
      <c r="C26">
        <f>' Анкета ЮЛ'!E51</f>
        <v>0</v>
      </c>
    </row>
    <row r="27" spans="1:3" x14ac:dyDescent="0.25">
      <c r="A27" s="9" t="s">
        <v>60</v>
      </c>
      <c r="B27" s="8">
        <f>' Анкета ЮЛ'!H50</f>
        <v>0</v>
      </c>
      <c r="C27">
        <f>' Анкета ЮЛ'!H51</f>
        <v>0</v>
      </c>
    </row>
    <row r="28" spans="1:3" x14ac:dyDescent="0.25">
      <c r="A28" s="9" t="s">
        <v>61</v>
      </c>
      <c r="B28" s="8">
        <f>' Анкета ЮЛ'!K50</f>
        <v>0</v>
      </c>
      <c r="C28">
        <f>' Анкета ЮЛ'!K51</f>
        <v>0</v>
      </c>
    </row>
    <row r="29" spans="1:3" x14ac:dyDescent="0.25">
      <c r="A29" s="9" t="s">
        <v>63</v>
      </c>
      <c r="B29" s="8" t="e">
        <f>' Анкета ЮЛ'!#REF!</f>
        <v>#REF!</v>
      </c>
      <c r="C29" t="e">
        <f>' Анкета ЮЛ'!#REF!</f>
        <v>#REF!</v>
      </c>
    </row>
    <row r="30" spans="1:3" x14ac:dyDescent="0.25">
      <c r="A30" s="9" t="s">
        <v>62</v>
      </c>
      <c r="B30" s="8" t="e">
        <f>' Анкета ЮЛ'!#REF!</f>
        <v>#REF!</v>
      </c>
      <c r="C30" t="e">
        <f>' Анкета ЮЛ'!#REF!</f>
        <v>#REF!</v>
      </c>
    </row>
    <row r="31" spans="1:3" x14ac:dyDescent="0.25">
      <c r="A31" s="9" t="s">
        <v>64</v>
      </c>
      <c r="B31" s="8" t="e">
        <f>' Анкета ЮЛ'!#REF!</f>
        <v>#REF!</v>
      </c>
      <c r="C31" t="e">
        <f>' Анкета ЮЛ'!#REF!</f>
        <v>#REF!</v>
      </c>
    </row>
    <row r="32" spans="1:3" x14ac:dyDescent="0.25">
      <c r="A32" s="9" t="s">
        <v>65</v>
      </c>
      <c r="B32" s="8" t="e">
        <f>' Анкета ЮЛ'!#REF!</f>
        <v>#REF!</v>
      </c>
      <c r="C32" t="e">
        <f>' Анкета ЮЛ'!#REF!</f>
        <v>#REF!</v>
      </c>
    </row>
    <row r="33" spans="1:3" x14ac:dyDescent="0.25">
      <c r="A33" s="9" t="s">
        <v>66</v>
      </c>
      <c r="B33" s="8" t="e">
        <f>' Анкета ЮЛ'!#REF!</f>
        <v>#REF!</v>
      </c>
      <c r="C33" t="e">
        <f>' Анкета ЮЛ'!#REF!</f>
        <v>#REF!</v>
      </c>
    </row>
    <row r="34" spans="1:3" x14ac:dyDescent="0.25">
      <c r="A34" s="9" t="s">
        <v>67</v>
      </c>
      <c r="B34" s="8" t="str">
        <f>' Анкета ЮЛ'!E54</f>
        <v>Сумма задолженности, BYN</v>
      </c>
      <c r="C34" t="e">
        <f>' Анкета ЮЛ'!#REF!</f>
        <v>#REF!</v>
      </c>
    </row>
    <row r="35" spans="1:3" x14ac:dyDescent="0.25">
      <c r="A35" s="9" t="s">
        <v>68</v>
      </c>
      <c r="B35" s="8" t="e">
        <f>' Анкета ЮЛ'!#REF!</f>
        <v>#REF!</v>
      </c>
      <c r="C35">
        <f>' Анкета ЮЛ'!H55</f>
        <v>0</v>
      </c>
    </row>
    <row r="36" spans="1:3" x14ac:dyDescent="0.25">
      <c r="A36" s="9" t="s">
        <v>69</v>
      </c>
      <c r="B36" s="8" t="e">
        <f>' Анкета ЮЛ'!#REF!</f>
        <v>#REF!</v>
      </c>
      <c r="C36">
        <f>' Анкета ЮЛ'!K55</f>
        <v>0</v>
      </c>
    </row>
    <row r="37" spans="1:3" x14ac:dyDescent="0.25">
      <c r="A37" s="9" t="s">
        <v>70</v>
      </c>
      <c r="B37" s="8">
        <f>' Анкета ЮЛ'!E56</f>
        <v>0</v>
      </c>
      <c r="C37">
        <f>' Анкета ЮЛ'!E83</f>
        <v>0</v>
      </c>
    </row>
    <row r="38" spans="1:3" x14ac:dyDescent="0.25">
      <c r="A38" s="9" t="s">
        <v>71</v>
      </c>
      <c r="B38" s="8">
        <f>' Анкета ЮЛ'!J56</f>
        <v>0</v>
      </c>
      <c r="C38" s="16">
        <f>' Анкета ЮЛ'!J81</f>
        <v>0</v>
      </c>
    </row>
    <row r="39" spans="1:3" x14ac:dyDescent="0.25">
      <c r="A39" s="9" t="s">
        <v>72</v>
      </c>
      <c r="B39" s="8">
        <f>' Анкета ЮЛ'!L56</f>
        <v>0</v>
      </c>
      <c r="C39" s="16">
        <f>' Анкета ЮЛ'!L81</f>
        <v>0</v>
      </c>
    </row>
    <row r="40" spans="1:3" x14ac:dyDescent="0.25">
      <c r="A40" s="9" t="s">
        <v>74</v>
      </c>
      <c r="B40" s="8" t="e">
        <f>' Анкета ЮЛ'!#REF!</f>
        <v>#REF!</v>
      </c>
      <c r="C40" s="16" t="e">
        <f>' Анкета ЮЛ'!#REF!</f>
        <v>#REF!</v>
      </c>
    </row>
    <row r="41" spans="1:3" x14ac:dyDescent="0.25">
      <c r="A41" s="9" t="s">
        <v>73</v>
      </c>
      <c r="B41" s="8" t="e">
        <f>' Анкета ЮЛ'!#REF!</f>
        <v>#REF!</v>
      </c>
      <c r="C41" t="e">
        <f>' Анкета ЮЛ'!#REF!</f>
        <v>#REF!</v>
      </c>
    </row>
    <row r="42" spans="1:3" x14ac:dyDescent="0.25">
      <c r="A42" s="9" t="s">
        <v>113</v>
      </c>
      <c r="B42" s="8" t="e">
        <f>' Анкета ЮЛ'!#REF!</f>
        <v>#REF!</v>
      </c>
      <c r="C42" t="str">
        <f>deps!B1</f>
        <v>да</v>
      </c>
    </row>
    <row r="43" spans="1:3" x14ac:dyDescent="0.25">
      <c r="A43" s="9" t="s">
        <v>75</v>
      </c>
      <c r="B43" s="8" t="e">
        <f>' Анкета ЮЛ'!#REF!</f>
        <v>#REF!</v>
      </c>
      <c r="C43" t="e">
        <f>' Анкета ЮЛ'!#REF!</f>
        <v>#REF!</v>
      </c>
    </row>
    <row r="44" spans="1:3" x14ac:dyDescent="0.25">
      <c r="A44" s="9" t="s">
        <v>76</v>
      </c>
      <c r="B44" s="8" t="e">
        <f>' Анкета ЮЛ'!#REF!</f>
        <v>#REF!</v>
      </c>
      <c r="C44" t="e">
        <f>' Анкета ЮЛ'!#REF!</f>
        <v>#REF!</v>
      </c>
    </row>
    <row r="45" spans="1:3" x14ac:dyDescent="0.25">
      <c r="A45" s="9" t="s">
        <v>77</v>
      </c>
      <c r="B45" s="8" t="e">
        <f>' Анкета ЮЛ'!#REF!</f>
        <v>#REF!</v>
      </c>
      <c r="C45" t="e">
        <f>' Анкета ЮЛ'!#REF!</f>
        <v>#REF!</v>
      </c>
    </row>
    <row r="46" spans="1:3" x14ac:dyDescent="0.25">
      <c r="A46" s="9" t="s">
        <v>78</v>
      </c>
      <c r="B46" s="8" t="e">
        <f>' Анкета ЮЛ'!#REF!</f>
        <v>#REF!</v>
      </c>
      <c r="C46" t="e">
        <f>' Анкета ЮЛ'!#REF!</f>
        <v>#REF!</v>
      </c>
    </row>
    <row r="47" spans="1:3" x14ac:dyDescent="0.25">
      <c r="A47" s="9" t="s">
        <v>79</v>
      </c>
      <c r="B47" s="8" t="e">
        <f>' Анкета ЮЛ'!#REF!</f>
        <v>#REF!</v>
      </c>
      <c r="C47" s="16" t="e">
        <f>' Анкета ЮЛ'!#REF!</f>
        <v>#REF!</v>
      </c>
    </row>
    <row r="48" spans="1:3" x14ac:dyDescent="0.25">
      <c r="A48" s="9" t="s">
        <v>129</v>
      </c>
      <c r="B48" s="8" t="e">
        <f>' Анкета ЮЛ'!#REF!</f>
        <v>#REF!</v>
      </c>
      <c r="C48" t="e">
        <f>' Анкета ЮЛ'!#REF!</f>
        <v>#REF!</v>
      </c>
    </row>
    <row r="49" spans="1:3" x14ac:dyDescent="0.25">
      <c r="A49" s="9" t="s">
        <v>80</v>
      </c>
      <c r="B49" s="8" t="e">
        <f>' Анкета ЮЛ'!#REF!&amp;" / "&amp;' Анкета ЮЛ'!#REF!&amp;" / "&amp;' Анкета ЮЛ'!#REF!</f>
        <v>#REF!</v>
      </c>
      <c r="C49" t="e">
        <f>' Анкета ЮЛ'!#REF! &amp; " " &amp;' Анкета ЮЛ'!#REF!&amp; " " &amp;' Анкета ЮЛ'!#REF!</f>
        <v>#REF!</v>
      </c>
    </row>
    <row r="50" spans="1:3" x14ac:dyDescent="0.25">
      <c r="A50" s="9" t="s">
        <v>81</v>
      </c>
      <c r="B50" s="8" t="e">
        <f>' Анкета ЮЛ'!#REF!&amp;" / "&amp;' Анкета ЮЛ'!#REF!&amp;" / "&amp;' Анкета ЮЛ'!#REF!</f>
        <v>#REF!</v>
      </c>
      <c r="C50" t="e">
        <f>' Анкета ЮЛ'!#REF! &amp; " " &amp;' Анкета ЮЛ'!#REF!&amp; " " &amp;' Анкета ЮЛ'!#REF!</f>
        <v>#REF!</v>
      </c>
    </row>
    <row r="51" spans="1:3" x14ac:dyDescent="0.25">
      <c r="A51" s="9" t="s">
        <v>82</v>
      </c>
      <c r="B51" s="8" t="e">
        <f>' Анкета ЮЛ'!#REF!</f>
        <v>#REF!</v>
      </c>
      <c r="C51" t="e">
        <f>' Анкета ЮЛ'!#REF!</f>
        <v>#REF!</v>
      </c>
    </row>
    <row r="52" spans="1:3" x14ac:dyDescent="0.25">
      <c r="A52" s="9" t="s">
        <v>83</v>
      </c>
      <c r="B52" s="8" t="e">
        <f>' Анкета ЮЛ'!#REF!</f>
        <v>#REF!</v>
      </c>
      <c r="C52" t="e">
        <f>' Анкета ЮЛ'!#REF!</f>
        <v>#REF!</v>
      </c>
    </row>
    <row r="53" spans="1:3" x14ac:dyDescent="0.25">
      <c r="A53" s="9" t="s">
        <v>84</v>
      </c>
      <c r="B53" s="8" t="e">
        <f>' Анкета ЮЛ'!#REF!</f>
        <v>#REF!</v>
      </c>
      <c r="C53" t="e">
        <f>' Анкета ЮЛ'!#REF!</f>
        <v>#REF!</v>
      </c>
    </row>
    <row r="54" spans="1:3" x14ac:dyDescent="0.25">
      <c r="A54" s="9" t="s">
        <v>85</v>
      </c>
      <c r="B54" s="8" t="e">
        <f>' Анкета ЮЛ'!#REF!</f>
        <v>#REF!</v>
      </c>
      <c r="C54" t="e">
        <f>' Анкета ЮЛ'!#REF!</f>
        <v>#REF!</v>
      </c>
    </row>
    <row r="55" spans="1:3" x14ac:dyDescent="0.25">
      <c r="A55" s="9" t="s">
        <v>86</v>
      </c>
      <c r="B55" s="8" t="e">
        <f>' Анкета ЮЛ'!#REF!</f>
        <v>#REF!</v>
      </c>
      <c r="C55" t="e">
        <f>' Анкета ЮЛ'!#REF!</f>
        <v>#REF!</v>
      </c>
    </row>
    <row r="56" spans="1:3" x14ac:dyDescent="0.25">
      <c r="A56" s="9" t="s">
        <v>87</v>
      </c>
      <c r="B56" s="8" t="e">
        <f>' Анкета ЮЛ'!#REF!</f>
        <v>#REF!</v>
      </c>
      <c r="C56" s="16" t="e">
        <f>' Анкета ЮЛ'!#REF!</f>
        <v>#REF!</v>
      </c>
    </row>
    <row r="57" spans="1:3" x14ac:dyDescent="0.25">
      <c r="A57" s="9" t="s">
        <v>88</v>
      </c>
      <c r="B57" s="8" t="e">
        <f>' Анкета ЮЛ'!#REF!</f>
        <v>#REF!</v>
      </c>
      <c r="C57" t="e">
        <f>' Анкета ЮЛ'!#REF!</f>
        <v>#REF!</v>
      </c>
    </row>
    <row r="58" spans="1:3" x14ac:dyDescent="0.25">
      <c r="A58" s="9" t="s">
        <v>89</v>
      </c>
      <c r="B58" s="8" t="e">
        <f>' Анкета ЮЛ'!#REF!</f>
        <v>#REF!</v>
      </c>
      <c r="C58" t="e">
        <f>' Анкета ЮЛ'!#REF!</f>
        <v>#REF!</v>
      </c>
    </row>
    <row r="59" spans="1:3" x14ac:dyDescent="0.25">
      <c r="A59" s="9" t="s">
        <v>90</v>
      </c>
      <c r="B59" s="8" t="e">
        <f>' Анкета ЮЛ'!#REF!</f>
        <v>#REF!</v>
      </c>
      <c r="C59" t="e">
        <f>' Анкета ЮЛ'!#REF!</f>
        <v>#REF!</v>
      </c>
    </row>
    <row r="60" spans="1:3" x14ac:dyDescent="0.25">
      <c r="A60" s="9" t="s">
        <v>91</v>
      </c>
      <c r="B60" s="8" t="e">
        <f>' Анкета ЮЛ'!#REF!</f>
        <v>#REF!</v>
      </c>
      <c r="C60" t="e">
        <f>' Анкета ЮЛ'!#REF!</f>
        <v>#REF!</v>
      </c>
    </row>
    <row r="61" spans="1:3" x14ac:dyDescent="0.25">
      <c r="A61" s="9" t="s">
        <v>92</v>
      </c>
      <c r="B61" s="8" t="e">
        <f>' Анкета ЮЛ'!#REF!</f>
        <v>#REF!</v>
      </c>
      <c r="C61" t="e">
        <f>' Анкета ЮЛ'!#REF!&amp; " "&amp;' Анкета ЮЛ'!#REF!</f>
        <v>#REF!</v>
      </c>
    </row>
    <row r="62" spans="1:3" x14ac:dyDescent="0.25">
      <c r="A62" s="9" t="s">
        <v>114</v>
      </c>
      <c r="B62" s="8" t="e">
        <f>' Анкета ЮЛ'!#REF!</f>
        <v>#REF!</v>
      </c>
      <c r="C62" t="e">
        <f>' Анкета ЮЛ'!#REF!</f>
        <v>#REF!</v>
      </c>
    </row>
    <row r="63" spans="1:3" x14ac:dyDescent="0.25">
      <c r="A63" s="9" t="s">
        <v>93</v>
      </c>
      <c r="B63" s="8" t="e">
        <f>' Анкета ЮЛ'!#REF!</f>
        <v>#REF!</v>
      </c>
      <c r="C63" t="e">
        <f>' Анкета ЮЛ'!#REF!</f>
        <v>#REF!</v>
      </c>
    </row>
    <row r="64" spans="1:3" x14ac:dyDescent="0.25">
      <c r="A64" s="9" t="s">
        <v>94</v>
      </c>
      <c r="B64" s="8" t="e">
        <f>' Анкета ЮЛ'!#REF!</f>
        <v>#REF!</v>
      </c>
      <c r="C64" t="e">
        <f>' Анкета ЮЛ'!#REF!&amp;" "&amp;' Анкета ЮЛ'!#REF!</f>
        <v>#REF!</v>
      </c>
    </row>
    <row r="65" spans="1:3" x14ac:dyDescent="0.25">
      <c r="A65" s="9" t="s">
        <v>95</v>
      </c>
      <c r="B65" s="8" t="e">
        <f>' Анкета ЮЛ'!#REF!</f>
        <v>#REF!</v>
      </c>
      <c r="C65" t="e">
        <f>' Анкета ЮЛ'!#REF!</f>
        <v>#REF!</v>
      </c>
    </row>
    <row r="66" spans="1:3" x14ac:dyDescent="0.25">
      <c r="A66" s="9" t="s">
        <v>96</v>
      </c>
      <c r="B66" s="8" t="e">
        <f>' Анкета ЮЛ'!#REF!</f>
        <v>#REF!</v>
      </c>
      <c r="C66" s="16" t="e">
        <f>' Анкета ЮЛ'!#REF!</f>
        <v>#REF!</v>
      </c>
    </row>
    <row r="67" spans="1:3" x14ac:dyDescent="0.25">
      <c r="A67" s="9" t="s">
        <v>97</v>
      </c>
      <c r="B67" s="8" t="e">
        <f>' Анкета ЮЛ'!#REF!</f>
        <v>#REF!</v>
      </c>
      <c r="C67" s="16" t="e">
        <f>' Анкета ЮЛ'!#REF!</f>
        <v>#REF!</v>
      </c>
    </row>
    <row r="68" spans="1:3" x14ac:dyDescent="0.25">
      <c r="A68" s="9" t="s">
        <v>98</v>
      </c>
      <c r="B68" s="8" t="e">
        <f>' Анкета ЮЛ'!#REF!&amp;" / "&amp;' Анкета ЮЛ'!#REF!&amp; " / "&amp;' Анкета ЮЛ'!#REF!</f>
        <v>#REF!</v>
      </c>
      <c r="C68" t="e">
        <f>' Анкета ЮЛ'!#REF!&amp; " "&amp;' Анкета ЮЛ'!#REF! &amp;" "&amp;' Анкета ЮЛ'!#REF!</f>
        <v>#REF!</v>
      </c>
    </row>
    <row r="69" spans="1:3" x14ac:dyDescent="0.25">
      <c r="A69" s="9" t="s">
        <v>99</v>
      </c>
      <c r="B69" s="8" t="e">
        <f>' Анкета ЮЛ'!#REF!</f>
        <v>#REF!</v>
      </c>
      <c r="C69" t="e">
        <f>' Анкета ЮЛ'!#REF!</f>
        <v>#REF!</v>
      </c>
    </row>
    <row r="70" spans="1:3" x14ac:dyDescent="0.25">
      <c r="A70" s="9" t="s">
        <v>100</v>
      </c>
      <c r="B70" s="8" t="e">
        <f>' Анкета ЮЛ'!#REF!</f>
        <v>#REF!</v>
      </c>
      <c r="C70" s="16" t="e">
        <f>' Анкета ЮЛ'!#REF!</f>
        <v>#REF!</v>
      </c>
    </row>
    <row r="71" spans="1:3" x14ac:dyDescent="0.25">
      <c r="A71" s="9" t="s">
        <v>101</v>
      </c>
      <c r="B71" s="8" t="e">
        <f>' Анкета ЮЛ'!#REF!</f>
        <v>#REF!</v>
      </c>
      <c r="C71" t="e">
        <f>' Анкета ЮЛ'!#REF!</f>
        <v>#REF!</v>
      </c>
    </row>
    <row r="72" spans="1:3" x14ac:dyDescent="0.25">
      <c r="A72" s="9" t="s">
        <v>102</v>
      </c>
      <c r="B72" s="8" t="e">
        <f>' Анкета ЮЛ'!#REF!</f>
        <v>#REF!</v>
      </c>
      <c r="C72" t="e">
        <f>' Анкета ЮЛ'!#REF!</f>
        <v>#REF!</v>
      </c>
    </row>
    <row r="73" spans="1:3" x14ac:dyDescent="0.25">
      <c r="A73" s="9" t="s">
        <v>103</v>
      </c>
      <c r="B73" s="8" t="e">
        <f>' Анкета ЮЛ'!#REF!</f>
        <v>#REF!</v>
      </c>
      <c r="C73" t="e">
        <f>' Анкета ЮЛ'!#REF!</f>
        <v>#REF!</v>
      </c>
    </row>
    <row r="74" spans="1:3" x14ac:dyDescent="0.25">
      <c r="A74" s="9" t="s">
        <v>104</v>
      </c>
      <c r="B74" s="8" t="e">
        <f>' Анкета ЮЛ'!#REF!</f>
        <v>#REF!</v>
      </c>
      <c r="C74" t="e">
        <f>' Анкета ЮЛ'!#REF!</f>
        <v>#REF!</v>
      </c>
    </row>
    <row r="75" spans="1:3" x14ac:dyDescent="0.25">
      <c r="A75" s="9" t="s">
        <v>105</v>
      </c>
      <c r="B75" s="8" t="e">
        <f>' Анкета ЮЛ'!#REF!</f>
        <v>#REF!</v>
      </c>
      <c r="C75" t="e">
        <f>' Анкета ЮЛ'!#REF!</f>
        <v>#REF!</v>
      </c>
    </row>
    <row r="76" spans="1:3" x14ac:dyDescent="0.25">
      <c r="A76" s="9" t="s">
        <v>106</v>
      </c>
      <c r="B76" s="8" t="e">
        <f>' Анкета ЮЛ'!#REF!</f>
        <v>#REF!</v>
      </c>
      <c r="C76" t="e">
        <f>' Анкета ЮЛ'!#REF!</f>
        <v>#REF!</v>
      </c>
    </row>
    <row r="77" spans="1:3" x14ac:dyDescent="0.25">
      <c r="A77" s="9" t="s">
        <v>107</v>
      </c>
      <c r="B77" s="8" t="e">
        <f>' Анкета ЮЛ'!#REF!</f>
        <v>#REF!</v>
      </c>
      <c r="C77" s="16" t="e">
        <f>' Анкета ЮЛ'!#REF!</f>
        <v>#REF!</v>
      </c>
    </row>
    <row r="78" spans="1:3" x14ac:dyDescent="0.25">
      <c r="A78" s="9" t="s">
        <v>108</v>
      </c>
      <c r="B78" s="8" t="e">
        <f>' Анкета ЮЛ'!#REF!</f>
        <v>#REF!</v>
      </c>
      <c r="C78" s="16" t="e">
        <f>' Анкета ЮЛ'!#REF!</f>
        <v>#REF!</v>
      </c>
    </row>
    <row r="79" spans="1:3" x14ac:dyDescent="0.25">
      <c r="A79" s="9" t="s">
        <v>110</v>
      </c>
      <c r="B79" s="8" t="e">
        <f>' Анкета ЮЛ'!#REF!</f>
        <v>#REF!</v>
      </c>
      <c r="C79" t="e">
        <f>' Анкета ЮЛ'!#REF!</f>
        <v>#REF!</v>
      </c>
    </row>
    <row r="80" spans="1:3" x14ac:dyDescent="0.25">
      <c r="A80" s="9" t="s">
        <v>109</v>
      </c>
      <c r="B80" s="8" t="e">
        <f>' Анкета ЮЛ'!#REF!</f>
        <v>#REF!</v>
      </c>
      <c r="C80" s="17" t="e">
        <f>' Анкета ЮЛ'!#REF!</f>
        <v>#REF!</v>
      </c>
    </row>
    <row r="81" spans="1:3" x14ac:dyDescent="0.25">
      <c r="A81" s="9" t="s">
        <v>115</v>
      </c>
      <c r="B81" s="8" t="e">
        <f>' Анкета ЮЛ'!#REF!</f>
        <v>#REF!</v>
      </c>
      <c r="C81" t="e">
        <f>' Анкета ЮЛ'!#REF!</f>
        <v>#REF!</v>
      </c>
    </row>
    <row r="82" spans="1:3" x14ac:dyDescent="0.25">
      <c r="A82" s="9" t="s">
        <v>111</v>
      </c>
      <c r="B82" s="8" t="e">
        <f>' Анкета ЮЛ'!#REF!&amp;" / "&amp;' Анкета ЮЛ'!#REF!</f>
        <v>#REF!</v>
      </c>
      <c r="C82" t="e">
        <f>' Анкета ЮЛ'!#REF!&amp; ", "&amp;' Анкета ЮЛ'!#REF!</f>
        <v>#REF!</v>
      </c>
    </row>
    <row r="83" spans="1:3" x14ac:dyDescent="0.25">
      <c r="A83" s="9" t="s">
        <v>116</v>
      </c>
      <c r="B83" s="8" t="e">
        <f>' Анкета ЮЛ'!#REF!</f>
        <v>#REF!</v>
      </c>
      <c r="C83" t="e">
        <f>' Анкета ЮЛ'!#REF!</f>
        <v>#REF!</v>
      </c>
    </row>
    <row r="84" spans="1:3" x14ac:dyDescent="0.25">
      <c r="A84" s="9" t="s">
        <v>117</v>
      </c>
      <c r="B84" s="8" t="e">
        <f>' Анкета ЮЛ'!#REF!</f>
        <v>#REF!</v>
      </c>
      <c r="C84" t="e">
        <f>' Анкета ЮЛ'!#REF!</f>
        <v>#REF!</v>
      </c>
    </row>
    <row r="85" spans="1:3" x14ac:dyDescent="0.25">
      <c r="A85" s="9" t="s">
        <v>118</v>
      </c>
      <c r="B85" s="8" t="e">
        <f>' Анкета ЮЛ'!#REF!</f>
        <v>#REF!</v>
      </c>
      <c r="C85" t="e">
        <f>' Анкета ЮЛ'!#REF!</f>
        <v>#REF!</v>
      </c>
    </row>
    <row r="86" spans="1:3" x14ac:dyDescent="0.25">
      <c r="A86" s="9" t="s">
        <v>119</v>
      </c>
      <c r="B86" s="8" t="e">
        <f>' Анкета ЮЛ'!#REF!</f>
        <v>#REF!</v>
      </c>
      <c r="C86" t="e">
        <f>' Анкета ЮЛ'!#REF!</f>
        <v>#REF!</v>
      </c>
    </row>
    <row r="87" spans="1:3" x14ac:dyDescent="0.25">
      <c r="A87" s="9" t="s">
        <v>120</v>
      </c>
      <c r="B87" s="8" t="e">
        <f>' Анкета ЮЛ'!#REF!</f>
        <v>#REF!</v>
      </c>
      <c r="C87" t="e">
        <f>' Анкета ЮЛ'!#REF!</f>
        <v>#REF!</v>
      </c>
    </row>
    <row r="88" spans="1:3" x14ac:dyDescent="0.25">
      <c r="A88" s="9" t="s">
        <v>121</v>
      </c>
      <c r="B88" s="8" t="e">
        <f>' Анкета ЮЛ'!#REF!</f>
        <v>#REF!</v>
      </c>
      <c r="C88" t="e">
        <f>' Анкета ЮЛ'!#REF!</f>
        <v>#REF!</v>
      </c>
    </row>
    <row r="89" spans="1:3" x14ac:dyDescent="0.25">
      <c r="A89" s="9" t="s">
        <v>122</v>
      </c>
      <c r="B89" s="8" t="e">
        <f>' Анкета ЮЛ'!#REF!</f>
        <v>#REF!</v>
      </c>
      <c r="C89" t="e">
        <f>' Анкета ЮЛ'!#REF!</f>
        <v>#REF!</v>
      </c>
    </row>
    <row r="90" spans="1:3" x14ac:dyDescent="0.25">
      <c r="A90" s="9" t="s">
        <v>123</v>
      </c>
      <c r="B90" s="8" t="e">
        <f>' Анкета ЮЛ'!#REF!</f>
        <v>#REF!</v>
      </c>
      <c r="C90" t="e">
        <f>' Анкета ЮЛ'!#REF!</f>
        <v>#REF!</v>
      </c>
    </row>
    <row r="91" spans="1:3" x14ac:dyDescent="0.25">
      <c r="A91" s="9" t="s">
        <v>127</v>
      </c>
      <c r="B91" s="8" t="e">
        <f>' Анкета ЮЛ'!#REF!</f>
        <v>#REF!</v>
      </c>
      <c r="C91" t="e">
        <f>' Анкета ЮЛ'!#REF!</f>
        <v>#REF!</v>
      </c>
    </row>
    <row r="92" spans="1:3" x14ac:dyDescent="0.25">
      <c r="A92" s="9" t="s">
        <v>128</v>
      </c>
      <c r="B92" s="8" t="e">
        <f>' Анкета ЮЛ'!#REF!</f>
        <v>#REF!</v>
      </c>
      <c r="C92" t="e">
        <f>' Анкета ЮЛ'!#REF!</f>
        <v>#REF!</v>
      </c>
    </row>
    <row r="93" spans="1:3" x14ac:dyDescent="0.25">
      <c r="A93" s="10" t="s">
        <v>131</v>
      </c>
      <c r="B93" s="11" t="e">
        <f>' Анкета ЮЛ'!#REF!&amp;","&amp;' Анкета ЮЛ'!A87&amp;","&amp;' Анкета ЮЛ'!#REF!&amp;","&amp;' Анкета ЮЛ'!A88&amp;","&amp;' Анкета ЮЛ'!#REF!&amp;","&amp;' Анкета ЮЛ'!E87&amp;","&amp;' Анкета ЮЛ'!#REF!&amp;","&amp;' Анкета ЮЛ'!E88&amp;","&amp;' Анкета ЮЛ'!#REF!&amp;","&amp;' Анкета ЮЛ'!I87&amp;","&amp;' Анкета ЮЛ'!#REF!&amp;","&amp;' Анкета ЮЛ'!I88</f>
        <v>#REF!</v>
      </c>
      <c r="C93" s="12" t="e">
        <f>' Анкета ЮЛ'!#REF!&amp;"*"&amp;' Анкета ЮЛ'!#REF!&amp;"^"&amp;
' Анкета ЮЛ'!A87&amp;"*"&amp;' Анкета ЮЛ'!C87&amp;"^"&amp;
' Анкета ЮЛ'!#REF!&amp;"*"&amp;' Анкета ЮЛ'!#REF!&amp;"^"&amp;
' Анкета ЮЛ'!A88&amp;"*"&amp;' Анкета ЮЛ'!C88&amp;"^"&amp;
' Анкета ЮЛ'!#REF!&amp;"*"&amp;' Анкета ЮЛ'!#REF!&amp;"^"&amp;
' Анкета ЮЛ'!#REF!&amp;"*"&amp;' Анкета ЮЛ'!#REF!&amp;"^"&amp;
' Анкета ЮЛ'!E87&amp;"*"&amp;' Анкета ЮЛ'!G87&amp;"^"&amp;
' Анкета ЮЛ'!E88&amp;"*"&amp;' Анкета ЮЛ'!G88&amp;"^"&amp;
' Анкета ЮЛ'!#REF!&amp;"*"&amp;' Анкета ЮЛ'!#REF!&amp;"^"&amp;
' Анкета ЮЛ'!I87&amp;"*"&amp;' Анкета ЮЛ'!K87&amp;"^"&amp;
' Анкета ЮЛ'!#REF!&amp;"*"&amp;' Анкета ЮЛ'!#REF!&amp;"^"&amp;
' Анкета ЮЛ'!I88&amp;"*"&amp;' Анкета ЮЛ'!K88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selection activeCell="B1" sqref="B1"/>
    </sheetView>
  </sheetViews>
  <sheetFormatPr defaultRowHeight="15" x14ac:dyDescent="0.25"/>
  <sheetData>
    <row r="1" spans="1:6" x14ac:dyDescent="0.25">
      <c r="A1" t="s">
        <v>113</v>
      </c>
      <c r="B1" t="str">
        <f>IF(C1,D1,IF(E1,F1,""))</f>
        <v>да</v>
      </c>
      <c r="C1" t="b">
        <v>1</v>
      </c>
      <c r="D1" t="s">
        <v>13</v>
      </c>
      <c r="E1" t="b">
        <v>0</v>
      </c>
      <c r="F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topLeftCell="A7" workbookViewId="0">
      <selection activeCell="R16" sqref="R16"/>
    </sheetView>
  </sheetViews>
  <sheetFormatPr defaultRowHeight="15" x14ac:dyDescent="0.25"/>
  <cols>
    <col min="1" max="1" width="18.5703125" customWidth="1"/>
    <col min="19" max="19" width="24.7109375" customWidth="1"/>
  </cols>
  <sheetData>
    <row r="1" spans="1:21" x14ac:dyDescent="0.25">
      <c r="A1" s="1" t="s">
        <v>0</v>
      </c>
      <c r="C1" s="5" t="s">
        <v>13</v>
      </c>
    </row>
    <row r="2" spans="1:21" x14ac:dyDescent="0.25">
      <c r="A2" s="1" t="s">
        <v>1</v>
      </c>
      <c r="C2" s="5" t="s">
        <v>14</v>
      </c>
    </row>
    <row r="3" spans="1:21" x14ac:dyDescent="0.25">
      <c r="A3" s="1" t="s">
        <v>2</v>
      </c>
    </row>
    <row r="4" spans="1:21" x14ac:dyDescent="0.25">
      <c r="A4" s="1" t="s">
        <v>3</v>
      </c>
    </row>
    <row r="5" spans="1:21" x14ac:dyDescent="0.25">
      <c r="A5" s="2" t="s">
        <v>4</v>
      </c>
    </row>
    <row r="7" spans="1:21" ht="43.15" customHeight="1" x14ac:dyDescent="0.25">
      <c r="A7" s="4" t="s">
        <v>8</v>
      </c>
      <c r="Q7" t="s">
        <v>17</v>
      </c>
      <c r="S7" t="s">
        <v>25</v>
      </c>
      <c r="U7" t="s">
        <v>29</v>
      </c>
    </row>
    <row r="8" spans="1:21" ht="43.5" customHeight="1" x14ac:dyDescent="0.25">
      <c r="A8" s="4" t="s">
        <v>7</v>
      </c>
      <c r="E8" s="6" t="s">
        <v>15</v>
      </c>
      <c r="Q8" t="s">
        <v>18</v>
      </c>
      <c r="S8" t="s">
        <v>26</v>
      </c>
      <c r="U8" t="s">
        <v>30</v>
      </c>
    </row>
    <row r="9" spans="1:21" ht="36" customHeight="1" x14ac:dyDescent="0.25">
      <c r="A9" s="3" t="s">
        <v>6</v>
      </c>
      <c r="E9" s="6" t="s">
        <v>16</v>
      </c>
      <c r="Q9" t="s">
        <v>19</v>
      </c>
      <c r="S9" t="s">
        <v>27</v>
      </c>
      <c r="U9" t="s">
        <v>31</v>
      </c>
    </row>
    <row r="10" spans="1:21" x14ac:dyDescent="0.25">
      <c r="Q10" t="s">
        <v>20</v>
      </c>
      <c r="S10" t="s">
        <v>28</v>
      </c>
      <c r="U10" t="s">
        <v>32</v>
      </c>
    </row>
    <row r="11" spans="1:21" ht="45" x14ac:dyDescent="0.25">
      <c r="A11" s="4" t="s">
        <v>9</v>
      </c>
      <c r="Q11" t="s">
        <v>21</v>
      </c>
      <c r="U11" t="s">
        <v>33</v>
      </c>
    </row>
    <row r="12" spans="1:21" ht="60" x14ac:dyDescent="0.25">
      <c r="A12" s="4" t="s">
        <v>10</v>
      </c>
      <c r="Q12" t="s">
        <v>22</v>
      </c>
      <c r="U12" t="s">
        <v>34</v>
      </c>
    </row>
    <row r="13" spans="1:21" ht="45" x14ac:dyDescent="0.25">
      <c r="A13" s="3" t="s">
        <v>11</v>
      </c>
      <c r="Q13" t="s">
        <v>23</v>
      </c>
    </row>
    <row r="14" spans="1:21" x14ac:dyDescent="0.25">
      <c r="Q14" t="s">
        <v>24</v>
      </c>
    </row>
    <row r="15" spans="1:21" x14ac:dyDescent="0.25">
      <c r="Q15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Перечень документов для ЮЛ</vt:lpstr>
      <vt:lpstr>Заявка на лизинг ЮЛ</vt:lpstr>
      <vt:lpstr> Анкета ЮЛ</vt:lpstr>
      <vt:lpstr>Согласие на получение КО</vt:lpstr>
      <vt:lpstr>data</vt:lpstr>
      <vt:lpstr>deps</vt:lpstr>
      <vt:lpstr>Варианты ответов</vt:lpstr>
      <vt:lpstr>' Анкета ЮЛ'!Область_печати</vt:lpstr>
      <vt:lpstr>'Заявка на лизинг ЮЛ'!Область_печати</vt:lpstr>
      <vt:lpstr>'Согласие на получение КО'!Область_печати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2025-03-24T09:42:11Z</dcterms:modified>
</cp:coreProperties>
</file>